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A31426C3-F8D3-4F5F-B704-5D23874DA5A2}" xr6:coauthVersionLast="45" xr6:coauthVersionMax="45" xr10:uidLastSave="{00000000-0000-0000-0000-000000000000}"/>
  <bookViews>
    <workbookView xWindow="2140" yWindow="230" windowWidth="25580" windowHeight="15980" activeTab="1" xr2:uid="{825634EA-30F9-4510-9F1A-B1B6A841876D}"/>
  </bookViews>
  <sheets>
    <sheet name="Change" sheetId="1" r:id="rId1"/>
    <sheet name="Change_Persistence" sheetId="2" r:id="rId2"/>
  </sheets>
  <definedNames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4" i="2" l="1"/>
  <c r="K65" i="2"/>
  <c r="K43" i="2"/>
  <c r="K44" i="2"/>
  <c r="K23" i="2"/>
  <c r="K22" i="2" l="1"/>
  <c r="D86" i="1" l="1"/>
  <c r="H86" i="1" s="1"/>
  <c r="B86" i="1"/>
  <c r="F86" i="1" s="1"/>
  <c r="H85" i="1"/>
  <c r="G85" i="1"/>
  <c r="F85" i="1"/>
  <c r="J85" i="1" s="1"/>
  <c r="H84" i="1"/>
  <c r="G84" i="1"/>
  <c r="F84" i="1"/>
  <c r="J84" i="1" s="1"/>
  <c r="H83" i="1"/>
  <c r="G83" i="1"/>
  <c r="F83" i="1"/>
  <c r="J83" i="1" s="1"/>
  <c r="H82" i="1"/>
  <c r="G82" i="1"/>
  <c r="F82" i="1"/>
  <c r="H81" i="1"/>
  <c r="G81" i="1"/>
  <c r="K81" i="1" s="1"/>
  <c r="F81" i="1"/>
  <c r="H80" i="1"/>
  <c r="G80" i="1"/>
  <c r="F80" i="1"/>
  <c r="J80" i="1" s="1"/>
  <c r="H79" i="1"/>
  <c r="L79" i="1" s="1"/>
  <c r="F79" i="1"/>
  <c r="G79" i="1"/>
  <c r="H78" i="1"/>
  <c r="F78" i="1"/>
  <c r="C86" i="1"/>
  <c r="G86" i="1" s="1"/>
  <c r="J86" i="1" s="1"/>
  <c r="L83" i="1" l="1"/>
  <c r="L81" i="1"/>
  <c r="K80" i="1"/>
  <c r="L78" i="1"/>
  <c r="J82" i="1"/>
  <c r="K83" i="1"/>
  <c r="K85" i="1"/>
  <c r="J81" i="1"/>
  <c r="L84" i="1"/>
  <c r="L82" i="1"/>
  <c r="L85" i="1"/>
  <c r="J79" i="1"/>
  <c r="K79" i="1"/>
  <c r="L86" i="1"/>
  <c r="K86" i="1"/>
  <c r="G78" i="1"/>
  <c r="K82" i="1"/>
  <c r="L80" i="1"/>
  <c r="K84" i="1"/>
  <c r="K49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D72" i="1"/>
  <c r="H72" i="1" s="1"/>
  <c r="C72" i="1"/>
  <c r="G72" i="1" s="1"/>
  <c r="B72" i="1"/>
  <c r="F72" i="1" s="1"/>
  <c r="D58" i="1"/>
  <c r="H58" i="1" s="1"/>
  <c r="C58" i="1"/>
  <c r="G58" i="1" s="1"/>
  <c r="B58" i="1"/>
  <c r="F58" i="1" s="1"/>
  <c r="D44" i="1"/>
  <c r="H44" i="1" s="1"/>
  <c r="C44" i="1"/>
  <c r="G44" i="1" s="1"/>
  <c r="B44" i="1"/>
  <c r="F44" i="1" s="1"/>
  <c r="D29" i="1"/>
  <c r="H29" i="1" s="1"/>
  <c r="C29" i="1"/>
  <c r="G29" i="1" s="1"/>
  <c r="B29" i="1"/>
  <c r="F29" i="1" s="1"/>
  <c r="C15" i="1"/>
  <c r="G15" i="1" s="1"/>
  <c r="D15" i="1"/>
  <c r="H15" i="1" s="1"/>
  <c r="B15" i="1"/>
  <c r="F15" i="1" s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H52" i="1"/>
  <c r="G52" i="1"/>
  <c r="F52" i="1"/>
  <c r="H51" i="1"/>
  <c r="G51" i="1"/>
  <c r="F51" i="1"/>
  <c r="H50" i="1"/>
  <c r="G50" i="1"/>
  <c r="F50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H7" i="1"/>
  <c r="G7" i="1"/>
  <c r="F7" i="1"/>
  <c r="J10" i="1" l="1"/>
  <c r="J51" i="1"/>
  <c r="J78" i="1"/>
  <c r="K78" i="1"/>
  <c r="J67" i="1"/>
  <c r="L11" i="1"/>
  <c r="K10" i="1"/>
  <c r="J9" i="1"/>
  <c r="L9" i="1"/>
  <c r="L13" i="1"/>
  <c r="L12" i="1"/>
  <c r="J12" i="1"/>
  <c r="J8" i="1"/>
  <c r="L51" i="1"/>
  <c r="J11" i="1"/>
  <c r="L14" i="1"/>
  <c r="J14" i="1"/>
  <c r="K14" i="1"/>
  <c r="K11" i="1"/>
  <c r="J13" i="1"/>
  <c r="L43" i="1"/>
  <c r="L56" i="1"/>
  <c r="J56" i="1"/>
  <c r="L65" i="1"/>
  <c r="J65" i="1"/>
  <c r="J43" i="1"/>
  <c r="K39" i="1"/>
  <c r="J23" i="1"/>
  <c r="J27" i="1"/>
  <c r="J37" i="1"/>
  <c r="J41" i="1"/>
  <c r="K13" i="1"/>
  <c r="L8" i="1"/>
  <c r="L37" i="1"/>
  <c r="L41" i="1"/>
  <c r="L67" i="1"/>
  <c r="J72" i="1"/>
  <c r="K12" i="1"/>
  <c r="L10" i="1"/>
  <c r="J42" i="1"/>
  <c r="L69" i="1"/>
  <c r="J69" i="1"/>
  <c r="J39" i="1"/>
  <c r="J54" i="1"/>
  <c r="J70" i="1"/>
  <c r="J53" i="1"/>
  <c r="J57" i="1"/>
  <c r="L57" i="1"/>
  <c r="J40" i="1"/>
  <c r="K43" i="1"/>
  <c r="K51" i="1"/>
  <c r="J55" i="1"/>
  <c r="J64" i="1"/>
  <c r="K67" i="1"/>
  <c r="J71" i="1"/>
  <c r="J28" i="1"/>
  <c r="K7" i="1"/>
  <c r="K22" i="1"/>
  <c r="L40" i="1"/>
  <c r="L55" i="1"/>
  <c r="L64" i="1"/>
  <c r="L71" i="1"/>
  <c r="J24" i="1"/>
  <c r="J50" i="1"/>
  <c r="L53" i="1"/>
  <c r="K8" i="1"/>
  <c r="J38" i="1"/>
  <c r="J7" i="1"/>
  <c r="L25" i="1"/>
  <c r="L38" i="1"/>
  <c r="L54" i="1"/>
  <c r="L70" i="1"/>
  <c r="J22" i="1"/>
  <c r="J26" i="1"/>
  <c r="J36" i="1"/>
  <c r="K41" i="1"/>
  <c r="J52" i="1"/>
  <c r="K57" i="1"/>
  <c r="K65" i="1"/>
  <c r="J68" i="1"/>
  <c r="L26" i="1"/>
  <c r="L52" i="1"/>
  <c r="L68" i="1"/>
  <c r="J25" i="1"/>
  <c r="L7" i="1"/>
  <c r="K55" i="1"/>
  <c r="J66" i="1"/>
  <c r="K71" i="1"/>
  <c r="L21" i="1"/>
  <c r="L27" i="1"/>
  <c r="L39" i="1"/>
  <c r="L42" i="1"/>
  <c r="L50" i="1"/>
  <c r="L66" i="1"/>
  <c r="L23" i="1"/>
  <c r="L36" i="1"/>
  <c r="K37" i="1"/>
  <c r="K53" i="1"/>
  <c r="K69" i="1"/>
  <c r="J21" i="1"/>
  <c r="K24" i="1"/>
  <c r="K28" i="1"/>
  <c r="L72" i="1"/>
  <c r="K72" i="1"/>
  <c r="K66" i="1"/>
  <c r="K68" i="1"/>
  <c r="K70" i="1"/>
  <c r="K64" i="1"/>
  <c r="L58" i="1"/>
  <c r="K58" i="1"/>
  <c r="J58" i="1"/>
  <c r="K50" i="1"/>
  <c r="K52" i="1"/>
  <c r="K54" i="1"/>
  <c r="K56" i="1"/>
  <c r="J44" i="1"/>
  <c r="L44" i="1"/>
  <c r="K44" i="1"/>
  <c r="K42" i="1"/>
  <c r="K36" i="1"/>
  <c r="K38" i="1"/>
  <c r="K40" i="1"/>
  <c r="J29" i="1"/>
  <c r="K29" i="1"/>
  <c r="L29" i="1"/>
  <c r="K26" i="1"/>
  <c r="L24" i="1"/>
  <c r="L28" i="1"/>
  <c r="L22" i="1"/>
  <c r="K21" i="1"/>
  <c r="K23" i="1"/>
  <c r="K25" i="1"/>
  <c r="K27" i="1"/>
  <c r="J15" i="1"/>
  <c r="K15" i="1"/>
  <c r="L15" i="1"/>
  <c r="K9" i="1"/>
  <c r="K7" i="2" l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</calcChain>
</file>

<file path=xl/sharedStrings.xml><?xml version="1.0" encoding="utf-8"?>
<sst xmlns="http://schemas.openxmlformats.org/spreadsheetml/2006/main" count="195" uniqueCount="60">
  <si>
    <t>Province</t>
  </si>
  <si>
    <t>Rakhine</t>
  </si>
  <si>
    <t>Ayeyarwady</t>
  </si>
  <si>
    <t>Yangon</t>
  </si>
  <si>
    <t>Bago</t>
  </si>
  <si>
    <t>Mon</t>
  </si>
  <si>
    <t>Kayin</t>
  </si>
  <si>
    <t>Tanintharyi</t>
  </si>
  <si>
    <t>Chin</t>
  </si>
  <si>
    <t>Mangrove Persistence</t>
  </si>
  <si>
    <t>Mangrove -&gt; Other</t>
  </si>
  <si>
    <t>Mangrove -&gt; Water</t>
  </si>
  <si>
    <t>Wetland</t>
  </si>
  <si>
    <t>Wetland -&gt; Other</t>
  </si>
  <si>
    <t>Water</t>
  </si>
  <si>
    <t>Water -&gt; Mangrove</t>
  </si>
  <si>
    <t>Myanmar Totals</t>
  </si>
  <si>
    <t>Mangrove</t>
  </si>
  <si>
    <t>Cells</t>
  </si>
  <si>
    <t>Sq. Km.</t>
  </si>
  <si>
    <t>Change (sq km)</t>
  </si>
  <si>
    <t>Province Name</t>
  </si>
  <si>
    <t>Mangrove 99-14</t>
  </si>
  <si>
    <t>Mangrove 14-18</t>
  </si>
  <si>
    <t>Mangrove 99-18</t>
  </si>
  <si>
    <t>Total</t>
  </si>
  <si>
    <t>Wetland 99-14</t>
  </si>
  <si>
    <t>Wetland 14-18</t>
  </si>
  <si>
    <t>Wetland 99-18</t>
  </si>
  <si>
    <t>Pond 99-14</t>
  </si>
  <si>
    <t>Pond 14-18</t>
  </si>
  <si>
    <t>Pond 99-18</t>
  </si>
  <si>
    <t>Water 99-14</t>
  </si>
  <si>
    <t>Water 14-18</t>
  </si>
  <si>
    <t>Water 99-18</t>
  </si>
  <si>
    <t>Other 99-14</t>
  </si>
  <si>
    <t>Other 14-18</t>
  </si>
  <si>
    <t>Other 99-18</t>
  </si>
  <si>
    <t>1999-2014</t>
  </si>
  <si>
    <t>Legend Code</t>
  </si>
  <si>
    <t>Legend Caption</t>
  </si>
  <si>
    <t>1999-2018</t>
  </si>
  <si>
    <t>2014-2018</t>
  </si>
  <si>
    <t>Brackish Pond</t>
  </si>
  <si>
    <t>Fresh Pond</t>
  </si>
  <si>
    <t>Fresh Pond Persistence</t>
  </si>
  <si>
    <t>Water -&gt; Brackish Pond</t>
  </si>
  <si>
    <t>Wetland -&gt; Brackish Pond</t>
  </si>
  <si>
    <t>Other -&gt; Brackish Pond</t>
  </si>
  <si>
    <t>Brackish Pond Persistence</t>
  </si>
  <si>
    <t>Brackish Pond -&gt; Mangrove</t>
  </si>
  <si>
    <t>Brackish Pond -&gt; Other</t>
  </si>
  <si>
    <t>Brackish Pond -&gt; Water</t>
  </si>
  <si>
    <t>Mangrove -&gt; Brackish Pond</t>
  </si>
  <si>
    <t>Wetland -&gt; Fresh Pond</t>
  </si>
  <si>
    <t>1999-2014 / 1999-2018 / 2014-2018</t>
  </si>
  <si>
    <t>Land Cover Change/Persistence Analysis (km^2) - Myanmar</t>
  </si>
  <si>
    <t>Land Cover Change Analysis - Myanmar (1999 2014 2018)</t>
  </si>
  <si>
    <t>Coastal Wetland</t>
  </si>
  <si>
    <t>Other/Missing Land 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</si>
</sst>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0" fillId="0" borderId="0" xfId="0" applyNumberFormat="1"/>
    <xf numFmtId="10" fontId="0" fillId="0" borderId="0" xfId="1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3" fillId="0" borderId="0" xfId="0" applyFont="1"/>
    <xf numFmtId="0" fontId="0" fillId="0" borderId="0" xfId="0" quotePrefix="1"/>
    <xf numFmtId="164" fontId="0" fillId="0" borderId="0" xfId="0" applyNumberFormat="1"/>
    <xf numFmtId="0" fontId="4" fillId="0" borderId="0" xfId="0" applyFont="1"/>
  </cellXfs>
  <cellStyles count="2">
    <cellStyle name="Normal" xfId="0" builtinId="0"/>
    <cellStyle name="Percent" xfId="1" builtinId="5"/>
  </cellStyles>
  <dxfs count="1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17F2A-CB27-4A63-9646-FA285090870F}">
  <dimension ref="A1:Q86"/>
  <sheetViews>
    <sheetView zoomScaleNormal="100" workbookViewId="0">
      <selection activeCell="J40" sqref="J40"/>
    </sheetView>
  </sheetViews>
  <sheetFormatPr defaultRowHeight="14.5" x14ac:dyDescent="0.35"/>
  <cols>
    <col min="1" max="1" width="24.54296875" customWidth="1"/>
    <col min="2" max="2" width="13.7265625" hidden="1" customWidth="1"/>
    <col min="3" max="3" width="13.54296875" hidden="1" customWidth="1"/>
    <col min="4" max="4" width="14" hidden="1" customWidth="1"/>
    <col min="5" max="5" width="2.453125" hidden="1" customWidth="1"/>
    <col min="6" max="6" width="13.81640625" customWidth="1"/>
    <col min="7" max="7" width="15" customWidth="1"/>
    <col min="8" max="8" width="15.26953125" customWidth="1"/>
    <col min="9" max="9" width="2.1796875" hidden="1" customWidth="1"/>
    <col min="10" max="10" width="16.26953125" customWidth="1"/>
    <col min="11" max="11" width="17" customWidth="1"/>
    <col min="12" max="12" width="17.453125" customWidth="1"/>
    <col min="13" max="13" width="11.1796875" customWidth="1"/>
    <col min="14" max="14" width="17.81640625" customWidth="1"/>
  </cols>
  <sheetData>
    <row r="1" spans="1:17" ht="18.5" x14ac:dyDescent="0.45">
      <c r="A1" s="9" t="s">
        <v>57</v>
      </c>
      <c r="Q1" s="10"/>
    </row>
    <row r="5" spans="1:17" x14ac:dyDescent="0.35">
      <c r="A5" s="1" t="s">
        <v>17</v>
      </c>
      <c r="B5" s="1" t="s">
        <v>18</v>
      </c>
      <c r="C5" s="1"/>
      <c r="D5" s="1"/>
      <c r="E5" s="1"/>
      <c r="F5" s="1" t="s">
        <v>19</v>
      </c>
      <c r="G5" s="1"/>
      <c r="H5" s="1"/>
      <c r="I5" s="1"/>
      <c r="J5" s="1" t="s">
        <v>20</v>
      </c>
      <c r="K5" s="1"/>
      <c r="L5" s="1"/>
      <c r="M5" s="1"/>
    </row>
    <row r="6" spans="1:17" x14ac:dyDescent="0.35">
      <c r="A6" s="1" t="s">
        <v>21</v>
      </c>
      <c r="B6" s="1">
        <v>1999</v>
      </c>
      <c r="C6" s="1">
        <v>2014</v>
      </c>
      <c r="D6" s="1">
        <v>2018</v>
      </c>
      <c r="E6" s="1"/>
      <c r="F6" s="1">
        <v>1999</v>
      </c>
      <c r="G6" s="1">
        <v>2014</v>
      </c>
      <c r="H6" s="1">
        <v>2018</v>
      </c>
      <c r="I6" s="1"/>
      <c r="J6" s="2" t="s">
        <v>22</v>
      </c>
      <c r="K6" s="2" t="s">
        <v>23</v>
      </c>
      <c r="L6" s="2" t="s">
        <v>24</v>
      </c>
      <c r="M6" s="2"/>
      <c r="N6" s="2"/>
    </row>
    <row r="7" spans="1:17" x14ac:dyDescent="0.35">
      <c r="A7" t="s">
        <v>1</v>
      </c>
      <c r="B7">
        <v>8937163</v>
      </c>
      <c r="C7">
        <v>7767946</v>
      </c>
      <c r="D7">
        <v>8217177</v>
      </c>
      <c r="F7" s="3">
        <f>B7*0.000225</f>
        <v>2010.8616749999999</v>
      </c>
      <c r="G7" s="3">
        <f t="shared" ref="G7:H7" si="0">C7*0.000225</f>
        <v>1747.7878499999999</v>
      </c>
      <c r="H7" s="3">
        <f t="shared" si="0"/>
        <v>1848.8648249999999</v>
      </c>
      <c r="I7" s="3"/>
      <c r="J7" s="11">
        <f>(G7-F7)</f>
        <v>-263.07382499999994</v>
      </c>
      <c r="K7" s="11">
        <f t="shared" ref="K7" si="1">(H7-G7)</f>
        <v>101.07697499999995</v>
      </c>
      <c r="L7" s="11">
        <f>(H7-F7)</f>
        <v>-161.99684999999999</v>
      </c>
      <c r="M7" s="4"/>
      <c r="N7" s="4"/>
    </row>
    <row r="8" spans="1:17" x14ac:dyDescent="0.35">
      <c r="A8" t="s">
        <v>2</v>
      </c>
      <c r="B8">
        <v>10263925</v>
      </c>
      <c r="C8">
        <v>7398768</v>
      </c>
      <c r="D8">
        <v>6981406</v>
      </c>
      <c r="F8" s="3">
        <f t="shared" ref="F8:F15" si="2">B8*0.000225</f>
        <v>2309.3831249999998</v>
      </c>
      <c r="G8" s="3">
        <f t="shared" ref="G8:G15" si="3">C8*0.000225</f>
        <v>1664.7228</v>
      </c>
      <c r="H8" s="3">
        <f t="shared" ref="H8:H15" si="4">D8*0.000225</f>
        <v>1570.8163500000001</v>
      </c>
      <c r="I8" s="3"/>
      <c r="J8" s="11">
        <f t="shared" ref="J8:J15" si="5">(G8-F8)</f>
        <v>-644.66032499999983</v>
      </c>
      <c r="K8" s="11">
        <f t="shared" ref="K8:K15" si="6">(H8-G8)</f>
        <v>-93.90644999999995</v>
      </c>
      <c r="L8" s="11">
        <f t="shared" ref="L8:L15" si="7">(H8-F8)</f>
        <v>-738.56677499999978</v>
      </c>
      <c r="M8" s="4"/>
      <c r="N8" s="4"/>
    </row>
    <row r="9" spans="1:17" x14ac:dyDescent="0.35">
      <c r="A9" t="s">
        <v>3</v>
      </c>
      <c r="B9">
        <v>108027</v>
      </c>
      <c r="C9">
        <v>163558</v>
      </c>
      <c r="D9">
        <v>356934</v>
      </c>
      <c r="F9" s="3">
        <f t="shared" si="2"/>
        <v>24.306075</v>
      </c>
      <c r="G9" s="3">
        <f t="shared" si="3"/>
        <v>36.800550000000001</v>
      </c>
      <c r="H9" s="3">
        <f t="shared" si="4"/>
        <v>80.310149999999993</v>
      </c>
      <c r="I9" s="3"/>
      <c r="J9" s="11">
        <f t="shared" si="5"/>
        <v>12.494475000000001</v>
      </c>
      <c r="K9" s="11">
        <f t="shared" si="6"/>
        <v>43.509599999999992</v>
      </c>
      <c r="L9" s="11">
        <f t="shared" si="7"/>
        <v>56.004074999999993</v>
      </c>
      <c r="M9" s="4"/>
      <c r="N9" s="4"/>
    </row>
    <row r="10" spans="1:17" x14ac:dyDescent="0.35">
      <c r="A10" t="s">
        <v>4</v>
      </c>
      <c r="B10">
        <v>1846</v>
      </c>
      <c r="C10">
        <v>48511</v>
      </c>
      <c r="D10">
        <v>37865</v>
      </c>
      <c r="F10" s="3">
        <f t="shared" si="2"/>
        <v>0.41535</v>
      </c>
      <c r="G10" s="3">
        <f t="shared" si="3"/>
        <v>10.914975</v>
      </c>
      <c r="H10" s="3">
        <f t="shared" si="4"/>
        <v>8.5196249999999996</v>
      </c>
      <c r="I10" s="3"/>
      <c r="J10" s="11">
        <f t="shared" si="5"/>
        <v>10.499625</v>
      </c>
      <c r="K10" s="11">
        <f t="shared" si="6"/>
        <v>-2.3953500000000005</v>
      </c>
      <c r="L10" s="11">
        <f t="shared" si="7"/>
        <v>8.1042749999999995</v>
      </c>
      <c r="M10" s="4"/>
      <c r="N10" s="4"/>
    </row>
    <row r="11" spans="1:17" x14ac:dyDescent="0.35">
      <c r="A11" t="s">
        <v>5</v>
      </c>
      <c r="B11">
        <v>652521</v>
      </c>
      <c r="C11">
        <v>752624</v>
      </c>
      <c r="D11">
        <v>780798</v>
      </c>
      <c r="F11" s="3">
        <f t="shared" si="2"/>
        <v>146.81722500000001</v>
      </c>
      <c r="G11" s="3">
        <f t="shared" si="3"/>
        <v>169.34039999999999</v>
      </c>
      <c r="H11" s="3">
        <f t="shared" si="4"/>
        <v>175.67955000000001</v>
      </c>
      <c r="I11" s="3"/>
      <c r="J11" s="11">
        <f t="shared" si="5"/>
        <v>22.523174999999981</v>
      </c>
      <c r="K11" s="11">
        <f t="shared" si="6"/>
        <v>6.3391500000000178</v>
      </c>
      <c r="L11" s="11">
        <f t="shared" si="7"/>
        <v>28.862324999999998</v>
      </c>
      <c r="M11" s="4"/>
      <c r="N11" s="4"/>
    </row>
    <row r="12" spans="1:17" x14ac:dyDescent="0.35">
      <c r="A12" t="s">
        <v>6</v>
      </c>
      <c r="B12">
        <v>69</v>
      </c>
      <c r="C12">
        <v>0</v>
      </c>
      <c r="D12">
        <v>0</v>
      </c>
      <c r="F12" s="3">
        <f t="shared" si="2"/>
        <v>1.5524999999999999E-2</v>
      </c>
      <c r="G12" s="3">
        <f t="shared" si="3"/>
        <v>0</v>
      </c>
      <c r="H12" s="3">
        <f t="shared" si="4"/>
        <v>0</v>
      </c>
      <c r="I12" s="3"/>
      <c r="J12" s="11">
        <f t="shared" si="5"/>
        <v>-1.5524999999999999E-2</v>
      </c>
      <c r="K12" s="11">
        <f t="shared" si="6"/>
        <v>0</v>
      </c>
      <c r="L12" s="11">
        <f t="shared" si="7"/>
        <v>-1.5524999999999999E-2</v>
      </c>
      <c r="M12" s="4"/>
      <c r="N12" s="4"/>
    </row>
    <row r="13" spans="1:17" x14ac:dyDescent="0.35">
      <c r="A13" t="s">
        <v>7</v>
      </c>
      <c r="B13">
        <v>12299553</v>
      </c>
      <c r="C13">
        <v>12255507</v>
      </c>
      <c r="D13">
        <v>12216284</v>
      </c>
      <c r="F13" s="3">
        <f t="shared" si="2"/>
        <v>2767.3994250000001</v>
      </c>
      <c r="G13" s="3">
        <f t="shared" si="3"/>
        <v>2757.489075</v>
      </c>
      <c r="H13" s="3">
        <f t="shared" si="4"/>
        <v>2748.6639</v>
      </c>
      <c r="I13" s="3"/>
      <c r="J13" s="11">
        <f t="shared" si="5"/>
        <v>-9.9103500000001077</v>
      </c>
      <c r="K13" s="11">
        <f t="shared" si="6"/>
        <v>-8.8251749999999447</v>
      </c>
      <c r="L13" s="11">
        <f t="shared" si="7"/>
        <v>-18.735525000000052</v>
      </c>
      <c r="M13" s="4"/>
      <c r="N13" s="4"/>
    </row>
    <row r="14" spans="1:17" x14ac:dyDescent="0.35">
      <c r="A14" t="s">
        <v>8</v>
      </c>
      <c r="B14">
        <v>0</v>
      </c>
      <c r="C14">
        <v>274</v>
      </c>
      <c r="D14">
        <v>0</v>
      </c>
      <c r="F14" s="3">
        <f t="shared" si="2"/>
        <v>0</v>
      </c>
      <c r="G14" s="3">
        <f t="shared" si="3"/>
        <v>6.1649999999999996E-2</v>
      </c>
      <c r="H14" s="3">
        <f t="shared" si="4"/>
        <v>0</v>
      </c>
      <c r="I14" s="3"/>
      <c r="J14" s="11">
        <f t="shared" si="5"/>
        <v>6.1649999999999996E-2</v>
      </c>
      <c r="K14" s="11">
        <f t="shared" si="6"/>
        <v>-6.1649999999999996E-2</v>
      </c>
      <c r="L14" s="11">
        <f t="shared" si="7"/>
        <v>0</v>
      </c>
      <c r="M14" s="4"/>
      <c r="N14" s="4"/>
    </row>
    <row r="15" spans="1:17" x14ac:dyDescent="0.35">
      <c r="A15" s="6" t="s">
        <v>25</v>
      </c>
      <c r="B15" s="5">
        <f>SUM(B7:B14)</f>
        <v>32263104</v>
      </c>
      <c r="C15" s="5">
        <f t="shared" ref="C15:D15" si="8">SUM(C7:C14)</f>
        <v>28387188</v>
      </c>
      <c r="D15" s="5">
        <f t="shared" si="8"/>
        <v>28590464</v>
      </c>
      <c r="E15" s="5"/>
      <c r="F15" s="5">
        <f t="shared" si="2"/>
        <v>7259.1984000000002</v>
      </c>
      <c r="G15" s="5">
        <f t="shared" si="3"/>
        <v>6387.1172999999999</v>
      </c>
      <c r="H15" s="5">
        <f t="shared" si="4"/>
        <v>6432.8544000000002</v>
      </c>
      <c r="I15" s="5"/>
      <c r="J15" s="5">
        <f t="shared" si="5"/>
        <v>-872.08110000000033</v>
      </c>
      <c r="K15" s="5">
        <f t="shared" si="6"/>
        <v>45.737100000000282</v>
      </c>
      <c r="L15" s="5">
        <f t="shared" si="7"/>
        <v>-826.34400000000005</v>
      </c>
    </row>
    <row r="16" spans="1:17" x14ac:dyDescent="0.3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35">
      <c r="G17" s="3"/>
      <c r="H17" s="3"/>
      <c r="I17" s="3"/>
      <c r="J17" s="3"/>
      <c r="K17" s="3"/>
    </row>
    <row r="19" spans="1:12" x14ac:dyDescent="0.35">
      <c r="A19" s="1" t="s">
        <v>58</v>
      </c>
      <c r="B19" s="1" t="s">
        <v>18</v>
      </c>
      <c r="C19" s="1"/>
      <c r="D19" s="1"/>
      <c r="E19" s="1"/>
      <c r="F19" s="1" t="s">
        <v>19</v>
      </c>
      <c r="G19" s="1"/>
      <c r="H19" s="1"/>
      <c r="J19" s="1" t="s">
        <v>20</v>
      </c>
      <c r="K19" s="1"/>
      <c r="L19" s="1"/>
    </row>
    <row r="20" spans="1:12" x14ac:dyDescent="0.35">
      <c r="A20" s="1" t="s">
        <v>21</v>
      </c>
      <c r="B20" s="1">
        <v>1999</v>
      </c>
      <c r="C20" s="1">
        <v>2014</v>
      </c>
      <c r="D20" s="1">
        <v>2018</v>
      </c>
      <c r="E20" s="1"/>
      <c r="F20" s="1">
        <v>1999</v>
      </c>
      <c r="G20" s="1">
        <v>2014</v>
      </c>
      <c r="H20" s="1">
        <v>2018</v>
      </c>
      <c r="J20" s="2" t="s">
        <v>26</v>
      </c>
      <c r="K20" s="2" t="s">
        <v>27</v>
      </c>
      <c r="L20" s="2" t="s">
        <v>28</v>
      </c>
    </row>
    <row r="21" spans="1:12" x14ac:dyDescent="0.35">
      <c r="A21" t="s">
        <v>1</v>
      </c>
      <c r="B21">
        <v>614</v>
      </c>
      <c r="C21">
        <v>908</v>
      </c>
      <c r="D21">
        <v>240</v>
      </c>
      <c r="F21" s="3">
        <f>B21*0.000225</f>
        <v>0.13815</v>
      </c>
      <c r="G21" s="3">
        <f t="shared" ref="G21:G29" si="9">C21*0.000225</f>
        <v>0.20429999999999998</v>
      </c>
      <c r="H21" s="3">
        <f t="shared" ref="H21:H29" si="10">D21*0.000225</f>
        <v>5.3999999999999999E-2</v>
      </c>
      <c r="I21" s="3"/>
      <c r="J21" s="11">
        <f>(G21-F21)</f>
        <v>6.6149999999999987E-2</v>
      </c>
      <c r="K21" s="11">
        <f t="shared" ref="K21:K29" si="11">(H21-G21)</f>
        <v>-0.15029999999999999</v>
      </c>
      <c r="L21" s="11">
        <f>(H21-F21)</f>
        <v>-8.4150000000000003E-2</v>
      </c>
    </row>
    <row r="22" spans="1:12" x14ac:dyDescent="0.35">
      <c r="A22" t="s">
        <v>2</v>
      </c>
      <c r="B22">
        <v>31028</v>
      </c>
      <c r="C22">
        <v>5811</v>
      </c>
      <c r="D22">
        <v>3035</v>
      </c>
      <c r="F22" s="3">
        <f t="shared" ref="F22:F29" si="12">B22*0.000225</f>
        <v>6.9813000000000001</v>
      </c>
      <c r="G22" s="3">
        <f t="shared" si="9"/>
        <v>1.3074749999999999</v>
      </c>
      <c r="H22" s="3">
        <f t="shared" si="10"/>
        <v>0.68287500000000001</v>
      </c>
      <c r="I22" s="3"/>
      <c r="J22" s="11">
        <f t="shared" ref="J22:J29" si="13">(G22-F22)</f>
        <v>-5.6738249999999999</v>
      </c>
      <c r="K22" s="11">
        <f t="shared" si="11"/>
        <v>-0.62459999999999993</v>
      </c>
      <c r="L22" s="11">
        <f t="shared" ref="L22:L29" si="14">(H22-F22)</f>
        <v>-6.2984249999999999</v>
      </c>
    </row>
    <row r="23" spans="1:12" x14ac:dyDescent="0.35">
      <c r="A23" t="s">
        <v>3</v>
      </c>
      <c r="B23">
        <v>0</v>
      </c>
      <c r="C23">
        <v>0</v>
      </c>
      <c r="D23">
        <v>0</v>
      </c>
      <c r="F23" s="3">
        <f t="shared" si="12"/>
        <v>0</v>
      </c>
      <c r="G23" s="3">
        <f t="shared" si="9"/>
        <v>0</v>
      </c>
      <c r="H23" s="3">
        <f t="shared" si="10"/>
        <v>0</v>
      </c>
      <c r="I23" s="3"/>
      <c r="J23" s="11">
        <f t="shared" si="13"/>
        <v>0</v>
      </c>
      <c r="K23" s="11">
        <f t="shared" si="11"/>
        <v>0</v>
      </c>
      <c r="L23" s="11">
        <f t="shared" si="14"/>
        <v>0</v>
      </c>
    </row>
    <row r="24" spans="1:12" x14ac:dyDescent="0.35">
      <c r="A24" t="s">
        <v>4</v>
      </c>
      <c r="B24">
        <v>329474</v>
      </c>
      <c r="C24">
        <v>329474</v>
      </c>
      <c r="D24">
        <v>133014</v>
      </c>
      <c r="F24" s="3">
        <f t="shared" si="12"/>
        <v>74.131649999999993</v>
      </c>
      <c r="G24" s="3">
        <f t="shared" si="9"/>
        <v>74.131649999999993</v>
      </c>
      <c r="H24" s="3">
        <f t="shared" si="10"/>
        <v>29.928149999999999</v>
      </c>
      <c r="I24" s="3"/>
      <c r="J24" s="11">
        <f t="shared" si="13"/>
        <v>0</v>
      </c>
      <c r="K24" s="11">
        <f t="shared" si="11"/>
        <v>-44.203499999999991</v>
      </c>
      <c r="L24" s="11">
        <f t="shared" si="14"/>
        <v>-44.203499999999991</v>
      </c>
    </row>
    <row r="25" spans="1:12" x14ac:dyDescent="0.35">
      <c r="A25" t="s">
        <v>5</v>
      </c>
      <c r="B25">
        <v>16790</v>
      </c>
      <c r="C25">
        <v>17161</v>
      </c>
      <c r="D25">
        <v>17161</v>
      </c>
      <c r="F25" s="3">
        <f t="shared" si="12"/>
        <v>3.7777499999999997</v>
      </c>
      <c r="G25" s="3">
        <f t="shared" si="9"/>
        <v>3.8612249999999997</v>
      </c>
      <c r="H25" s="3">
        <f t="shared" si="10"/>
        <v>3.8612249999999997</v>
      </c>
      <c r="I25" s="3"/>
      <c r="J25" s="11">
        <f t="shared" si="13"/>
        <v>8.3474999999999966E-2</v>
      </c>
      <c r="K25" s="11">
        <f t="shared" si="11"/>
        <v>0</v>
      </c>
      <c r="L25" s="11">
        <f t="shared" si="14"/>
        <v>8.3474999999999966E-2</v>
      </c>
    </row>
    <row r="26" spans="1:12" x14ac:dyDescent="0.35">
      <c r="A26" t="s">
        <v>6</v>
      </c>
      <c r="B26">
        <v>241119</v>
      </c>
      <c r="C26">
        <v>235927</v>
      </c>
      <c r="D26">
        <v>235927</v>
      </c>
      <c r="F26" s="3">
        <f t="shared" si="12"/>
        <v>54.251774999999995</v>
      </c>
      <c r="G26" s="3">
        <f t="shared" si="9"/>
        <v>53.083574999999996</v>
      </c>
      <c r="H26" s="3">
        <f t="shared" si="10"/>
        <v>53.083574999999996</v>
      </c>
      <c r="I26" s="3"/>
      <c r="J26" s="11">
        <f t="shared" si="13"/>
        <v>-1.1681999999999988</v>
      </c>
      <c r="K26" s="11">
        <f t="shared" si="11"/>
        <v>0</v>
      </c>
      <c r="L26" s="11">
        <f t="shared" si="14"/>
        <v>-1.1681999999999988</v>
      </c>
    </row>
    <row r="27" spans="1:12" x14ac:dyDescent="0.35">
      <c r="A27" t="s">
        <v>7</v>
      </c>
      <c r="B27">
        <v>6008</v>
      </c>
      <c r="C27">
        <v>6008</v>
      </c>
      <c r="D27">
        <v>5997</v>
      </c>
      <c r="F27" s="3">
        <f t="shared" si="12"/>
        <v>1.3517999999999999</v>
      </c>
      <c r="G27" s="3">
        <f t="shared" si="9"/>
        <v>1.3517999999999999</v>
      </c>
      <c r="H27" s="3">
        <f t="shared" si="10"/>
        <v>1.3493249999999999</v>
      </c>
      <c r="I27" s="3"/>
      <c r="J27" s="11">
        <f t="shared" si="13"/>
        <v>0</v>
      </c>
      <c r="K27" s="11">
        <f t="shared" si="11"/>
        <v>-2.475000000000005E-3</v>
      </c>
      <c r="L27" s="11">
        <f t="shared" si="14"/>
        <v>-2.475000000000005E-3</v>
      </c>
    </row>
    <row r="28" spans="1:12" x14ac:dyDescent="0.35">
      <c r="A28" t="s">
        <v>8</v>
      </c>
      <c r="B28">
        <v>0</v>
      </c>
      <c r="C28">
        <v>0</v>
      </c>
      <c r="D28">
        <v>0</v>
      </c>
      <c r="F28" s="3">
        <f t="shared" si="12"/>
        <v>0</v>
      </c>
      <c r="G28" s="3">
        <f t="shared" si="9"/>
        <v>0</v>
      </c>
      <c r="H28" s="3">
        <f t="shared" si="10"/>
        <v>0</v>
      </c>
      <c r="I28" s="3"/>
      <c r="J28" s="11">
        <f t="shared" si="13"/>
        <v>0</v>
      </c>
      <c r="K28" s="11">
        <f t="shared" si="11"/>
        <v>0</v>
      </c>
      <c r="L28" s="11">
        <f t="shared" si="14"/>
        <v>0</v>
      </c>
    </row>
    <row r="29" spans="1:12" x14ac:dyDescent="0.35">
      <c r="A29" s="6" t="s">
        <v>25</v>
      </c>
      <c r="B29" s="5">
        <f>SUM(B21:B28)</f>
        <v>625033</v>
      </c>
      <c r="C29" s="5">
        <f t="shared" ref="C29" si="15">SUM(C21:C28)</f>
        <v>595289</v>
      </c>
      <c r="D29" s="5">
        <f t="shared" ref="D29" si="16">SUM(D21:D28)</f>
        <v>395374</v>
      </c>
      <c r="E29" s="5"/>
      <c r="F29" s="5">
        <f t="shared" si="12"/>
        <v>140.63242499999998</v>
      </c>
      <c r="G29" s="5">
        <f t="shared" si="9"/>
        <v>133.94002499999999</v>
      </c>
      <c r="H29" s="5">
        <f t="shared" si="10"/>
        <v>88.959149999999994</v>
      </c>
      <c r="I29" s="5"/>
      <c r="J29" s="5">
        <f t="shared" si="13"/>
        <v>-6.6923999999999921</v>
      </c>
      <c r="K29" s="5">
        <f t="shared" si="11"/>
        <v>-44.980874999999997</v>
      </c>
      <c r="L29" s="5">
        <f t="shared" si="14"/>
        <v>-51.67327499999999</v>
      </c>
    </row>
    <row r="34" spans="1:12" x14ac:dyDescent="0.35">
      <c r="A34" s="1" t="s">
        <v>43</v>
      </c>
      <c r="B34" s="1" t="s">
        <v>18</v>
      </c>
      <c r="C34" s="1"/>
      <c r="D34" s="1"/>
      <c r="E34" s="1"/>
      <c r="F34" s="1" t="s">
        <v>19</v>
      </c>
      <c r="G34" s="1"/>
      <c r="H34" s="1"/>
      <c r="J34" s="1" t="s">
        <v>20</v>
      </c>
      <c r="K34" s="1"/>
      <c r="L34" s="1"/>
    </row>
    <row r="35" spans="1:12" x14ac:dyDescent="0.35">
      <c r="A35" s="1" t="s">
        <v>21</v>
      </c>
      <c r="B35" s="1">
        <v>1999</v>
      </c>
      <c r="C35" s="1">
        <v>2014</v>
      </c>
      <c r="D35" s="1">
        <v>2018</v>
      </c>
      <c r="E35" s="1"/>
      <c r="F35" s="1">
        <v>1999</v>
      </c>
      <c r="G35" s="1">
        <v>2014</v>
      </c>
      <c r="H35" s="1">
        <v>2018</v>
      </c>
      <c r="J35" s="2" t="s">
        <v>29</v>
      </c>
      <c r="K35" s="2" t="s">
        <v>30</v>
      </c>
      <c r="L35" s="2" t="s">
        <v>31</v>
      </c>
    </row>
    <row r="36" spans="1:12" x14ac:dyDescent="0.35">
      <c r="A36" t="s">
        <v>1</v>
      </c>
      <c r="B36">
        <v>822789</v>
      </c>
      <c r="C36">
        <v>519500</v>
      </c>
      <c r="D36">
        <v>522855</v>
      </c>
      <c r="F36" s="3">
        <f>B36*0.000225</f>
        <v>185.12752499999999</v>
      </c>
      <c r="G36" s="3">
        <f t="shared" ref="G36:G44" si="17">C36*0.000225</f>
        <v>116.8875</v>
      </c>
      <c r="H36" s="3">
        <f t="shared" ref="H36:H44" si="18">D36*0.000225</f>
        <v>117.642375</v>
      </c>
      <c r="I36" s="3"/>
      <c r="J36" s="11">
        <f>(G36-F36)</f>
        <v>-68.240024999999989</v>
      </c>
      <c r="K36" s="11">
        <f t="shared" ref="K36:K44" si="19">(H36-G36)</f>
        <v>0.75487499999999841</v>
      </c>
      <c r="L36" s="11">
        <f>(H36-F36)</f>
        <v>-67.48514999999999</v>
      </c>
    </row>
    <row r="37" spans="1:12" x14ac:dyDescent="0.35">
      <c r="A37" t="s">
        <v>2</v>
      </c>
      <c r="B37">
        <v>2508</v>
      </c>
      <c r="C37">
        <v>17189</v>
      </c>
      <c r="D37">
        <v>28063</v>
      </c>
      <c r="F37" s="3">
        <f t="shared" ref="F37:F44" si="20">B37*0.000225</f>
        <v>0.56430000000000002</v>
      </c>
      <c r="G37" s="3">
        <f t="shared" si="17"/>
        <v>3.8675250000000001</v>
      </c>
      <c r="H37" s="3">
        <f t="shared" si="18"/>
        <v>6.3141749999999996</v>
      </c>
      <c r="I37" s="3"/>
      <c r="J37" s="11">
        <f t="shared" ref="J37:J44" si="21">(G37-F37)</f>
        <v>3.3032250000000003</v>
      </c>
      <c r="K37" s="11">
        <f t="shared" si="19"/>
        <v>2.4466499999999995</v>
      </c>
      <c r="L37" s="11">
        <f t="shared" ref="L37:L44" si="22">(H37-F37)</f>
        <v>5.7498749999999994</v>
      </c>
    </row>
    <row r="38" spans="1:12" x14ac:dyDescent="0.35">
      <c r="A38" t="s">
        <v>3</v>
      </c>
      <c r="B38">
        <v>8627</v>
      </c>
      <c r="C38">
        <v>149106</v>
      </c>
      <c r="D38">
        <v>169714</v>
      </c>
      <c r="F38" s="3">
        <f t="shared" si="20"/>
        <v>1.9410749999999999</v>
      </c>
      <c r="G38" s="3">
        <f t="shared" si="17"/>
        <v>33.548850000000002</v>
      </c>
      <c r="H38" s="3">
        <f t="shared" si="18"/>
        <v>38.185649999999995</v>
      </c>
      <c r="I38" s="3"/>
      <c r="J38" s="11">
        <f t="shared" si="21"/>
        <v>31.607775</v>
      </c>
      <c r="K38" s="11">
        <f t="shared" si="19"/>
        <v>4.6367999999999938</v>
      </c>
      <c r="L38" s="11">
        <f t="shared" si="22"/>
        <v>36.244574999999998</v>
      </c>
    </row>
    <row r="39" spans="1:12" x14ac:dyDescent="0.35">
      <c r="A39" t="s">
        <v>4</v>
      </c>
      <c r="B39">
        <v>0</v>
      </c>
      <c r="C39">
        <v>0</v>
      </c>
      <c r="D39">
        <v>0</v>
      </c>
      <c r="F39" s="3">
        <f t="shared" si="20"/>
        <v>0</v>
      </c>
      <c r="G39" s="3">
        <f t="shared" si="17"/>
        <v>0</v>
      </c>
      <c r="H39" s="3">
        <f t="shared" si="18"/>
        <v>0</v>
      </c>
      <c r="I39" s="3"/>
      <c r="J39" s="11">
        <f t="shared" si="21"/>
        <v>0</v>
      </c>
      <c r="K39" s="11">
        <f t="shared" si="19"/>
        <v>0</v>
      </c>
      <c r="L39" s="11">
        <f t="shared" si="22"/>
        <v>0</v>
      </c>
    </row>
    <row r="40" spans="1:12" x14ac:dyDescent="0.35">
      <c r="A40" t="s">
        <v>5</v>
      </c>
      <c r="B40">
        <v>28099</v>
      </c>
      <c r="C40">
        <v>5426</v>
      </c>
      <c r="D40">
        <v>7023</v>
      </c>
      <c r="F40" s="3">
        <f t="shared" si="20"/>
        <v>6.3222749999999994</v>
      </c>
      <c r="G40" s="3">
        <f t="shared" si="17"/>
        <v>1.22085</v>
      </c>
      <c r="H40" s="3">
        <f t="shared" si="18"/>
        <v>1.5801749999999999</v>
      </c>
      <c r="I40" s="3"/>
      <c r="J40" s="11">
        <f t="shared" si="21"/>
        <v>-5.101424999999999</v>
      </c>
      <c r="K40" s="11">
        <f t="shared" si="19"/>
        <v>0.35932499999999989</v>
      </c>
      <c r="L40" s="11">
        <f t="shared" si="22"/>
        <v>-4.7420999999999998</v>
      </c>
    </row>
    <row r="41" spans="1:12" x14ac:dyDescent="0.35">
      <c r="A41" t="s">
        <v>6</v>
      </c>
      <c r="B41">
        <v>0</v>
      </c>
      <c r="C41">
        <v>2271</v>
      </c>
      <c r="D41">
        <v>2874</v>
      </c>
      <c r="F41" s="3">
        <f t="shared" si="20"/>
        <v>0</v>
      </c>
      <c r="G41" s="3">
        <f t="shared" si="17"/>
        <v>0.51097499999999996</v>
      </c>
      <c r="H41" s="3">
        <f t="shared" si="18"/>
        <v>0.64664999999999995</v>
      </c>
      <c r="I41" s="3"/>
      <c r="J41" s="11">
        <f t="shared" si="21"/>
        <v>0.51097499999999996</v>
      </c>
      <c r="K41" s="11">
        <f t="shared" si="19"/>
        <v>0.13567499999999999</v>
      </c>
      <c r="L41" s="11">
        <f t="shared" si="22"/>
        <v>0.64664999999999995</v>
      </c>
    </row>
    <row r="42" spans="1:12" x14ac:dyDescent="0.35">
      <c r="A42" t="s">
        <v>7</v>
      </c>
      <c r="B42">
        <v>2584</v>
      </c>
      <c r="C42">
        <v>22884</v>
      </c>
      <c r="D42">
        <v>27841</v>
      </c>
      <c r="F42" s="3">
        <f t="shared" si="20"/>
        <v>0.58140000000000003</v>
      </c>
      <c r="G42" s="3">
        <f t="shared" si="17"/>
        <v>5.1489000000000003</v>
      </c>
      <c r="H42" s="3">
        <f t="shared" si="18"/>
        <v>6.2642249999999997</v>
      </c>
      <c r="I42" s="3"/>
      <c r="J42" s="11">
        <f t="shared" si="21"/>
        <v>4.5674999999999999</v>
      </c>
      <c r="K42" s="11">
        <f t="shared" si="19"/>
        <v>1.1153249999999995</v>
      </c>
      <c r="L42" s="11">
        <f t="shared" si="22"/>
        <v>5.6828249999999993</v>
      </c>
    </row>
    <row r="43" spans="1:12" x14ac:dyDescent="0.35">
      <c r="A43" t="s">
        <v>8</v>
      </c>
      <c r="B43">
        <v>0</v>
      </c>
      <c r="C43">
        <v>0</v>
      </c>
      <c r="D43">
        <v>0</v>
      </c>
      <c r="F43" s="3">
        <f t="shared" si="20"/>
        <v>0</v>
      </c>
      <c r="G43" s="3">
        <f t="shared" si="17"/>
        <v>0</v>
      </c>
      <c r="H43" s="3">
        <f t="shared" si="18"/>
        <v>0</v>
      </c>
      <c r="I43" s="3"/>
      <c r="J43" s="11">
        <f t="shared" si="21"/>
        <v>0</v>
      </c>
      <c r="K43" s="11">
        <f t="shared" si="19"/>
        <v>0</v>
      </c>
      <c r="L43" s="11">
        <f t="shared" si="22"/>
        <v>0</v>
      </c>
    </row>
    <row r="44" spans="1:12" x14ac:dyDescent="0.35">
      <c r="A44" s="6" t="s">
        <v>25</v>
      </c>
      <c r="B44" s="5">
        <f>SUM(B36:B43)</f>
        <v>864607</v>
      </c>
      <c r="C44" s="5">
        <f t="shared" ref="C44" si="23">SUM(C36:C43)</f>
        <v>716376</v>
      </c>
      <c r="D44" s="5">
        <f t="shared" ref="D44" si="24">SUM(D36:D43)</f>
        <v>758370</v>
      </c>
      <c r="E44" s="5"/>
      <c r="F44" s="5">
        <f t="shared" si="20"/>
        <v>194.536575</v>
      </c>
      <c r="G44" s="5">
        <f t="shared" si="17"/>
        <v>161.18459999999999</v>
      </c>
      <c r="H44" s="5">
        <f t="shared" si="18"/>
        <v>170.63325</v>
      </c>
      <c r="I44" s="5"/>
      <c r="J44" s="5">
        <f t="shared" si="21"/>
        <v>-33.35197500000001</v>
      </c>
      <c r="K44" s="5">
        <f t="shared" si="19"/>
        <v>9.4486500000000149</v>
      </c>
      <c r="L44" s="5">
        <f t="shared" si="22"/>
        <v>-23.903324999999995</v>
      </c>
    </row>
    <row r="48" spans="1:12" x14ac:dyDescent="0.35">
      <c r="A48" s="1" t="s">
        <v>14</v>
      </c>
      <c r="B48" s="1" t="s">
        <v>18</v>
      </c>
      <c r="C48" s="1"/>
      <c r="D48" s="1"/>
      <c r="E48" s="1"/>
      <c r="F48" s="1" t="s">
        <v>19</v>
      </c>
      <c r="G48" s="1"/>
      <c r="H48" s="1"/>
      <c r="J48" s="1" t="s">
        <v>20</v>
      </c>
      <c r="K48" s="1"/>
      <c r="L48" s="1"/>
    </row>
    <row r="49" spans="1:12" x14ac:dyDescent="0.35">
      <c r="A49" s="1" t="s">
        <v>21</v>
      </c>
      <c r="B49" s="1">
        <v>1999</v>
      </c>
      <c r="C49" s="1">
        <v>2014</v>
      </c>
      <c r="D49" s="1">
        <v>2018</v>
      </c>
      <c r="E49" s="1"/>
      <c r="F49" s="1">
        <v>1999</v>
      </c>
      <c r="G49" s="1">
        <v>2014</v>
      </c>
      <c r="H49" s="1">
        <v>2018</v>
      </c>
      <c r="J49" s="2" t="s">
        <v>32</v>
      </c>
      <c r="K49" s="2" t="s">
        <v>33</v>
      </c>
      <c r="L49" s="2" t="s">
        <v>34</v>
      </c>
    </row>
    <row r="50" spans="1:12" x14ac:dyDescent="0.35">
      <c r="A50" t="s">
        <v>1</v>
      </c>
      <c r="B50">
        <v>52241015</v>
      </c>
      <c r="C50">
        <v>54622856</v>
      </c>
      <c r="D50">
        <v>52543106</v>
      </c>
      <c r="F50" s="3">
        <f>B50*0.000225</f>
        <v>11754.228374999999</v>
      </c>
      <c r="G50" s="3">
        <f t="shared" ref="G50:G58" si="25">C50*0.000225</f>
        <v>12290.142599999999</v>
      </c>
      <c r="H50" s="3">
        <f t="shared" ref="H50:H58" si="26">D50*0.000225</f>
        <v>11822.198849999999</v>
      </c>
      <c r="I50" s="3"/>
      <c r="J50" s="11">
        <f>(G50-F50)</f>
        <v>535.91422500000044</v>
      </c>
      <c r="K50" s="11">
        <f t="shared" ref="K50:K58" si="27">(H50-G50)</f>
        <v>-467.94375000000036</v>
      </c>
      <c r="L50" s="11">
        <f>(H50-F50)</f>
        <v>67.970475000000079</v>
      </c>
    </row>
    <row r="51" spans="1:12" x14ac:dyDescent="0.35">
      <c r="A51" t="s">
        <v>2</v>
      </c>
      <c r="B51">
        <v>40398957</v>
      </c>
      <c r="C51">
        <v>41787751</v>
      </c>
      <c r="D51">
        <v>41831594</v>
      </c>
      <c r="F51" s="3">
        <f t="shared" ref="F51:F58" si="28">B51*0.000225</f>
        <v>9089.7653250000003</v>
      </c>
      <c r="G51" s="3">
        <f t="shared" si="25"/>
        <v>9402.2439749999994</v>
      </c>
      <c r="H51" s="3">
        <f t="shared" si="26"/>
        <v>9412.1086500000001</v>
      </c>
      <c r="I51" s="3"/>
      <c r="J51" s="11">
        <f t="shared" ref="J51:J58" si="29">(G51-F51)</f>
        <v>312.47864999999911</v>
      </c>
      <c r="K51" s="11">
        <f t="shared" si="27"/>
        <v>9.864675000000716</v>
      </c>
      <c r="L51" s="11">
        <f t="shared" ref="L51:L58" si="30">(H51-F51)</f>
        <v>322.34332499999982</v>
      </c>
    </row>
    <row r="52" spans="1:12" x14ac:dyDescent="0.35">
      <c r="A52" t="s">
        <v>3</v>
      </c>
      <c r="B52">
        <v>6315915</v>
      </c>
      <c r="C52">
        <v>6237244</v>
      </c>
      <c r="D52">
        <v>6188034</v>
      </c>
      <c r="F52" s="3">
        <f t="shared" si="28"/>
        <v>1421.0808749999999</v>
      </c>
      <c r="G52" s="3">
        <f t="shared" si="25"/>
        <v>1403.3798999999999</v>
      </c>
      <c r="H52" s="3">
        <f t="shared" si="26"/>
        <v>1392.30765</v>
      </c>
      <c r="I52" s="3"/>
      <c r="J52" s="11">
        <f t="shared" si="29"/>
        <v>-17.700974999999971</v>
      </c>
      <c r="K52" s="11">
        <f t="shared" si="27"/>
        <v>-11.07224999999994</v>
      </c>
      <c r="L52" s="11">
        <f t="shared" si="30"/>
        <v>-28.773224999999911</v>
      </c>
    </row>
    <row r="53" spans="1:12" x14ac:dyDescent="0.35">
      <c r="A53" t="s">
        <v>4</v>
      </c>
      <c r="B53">
        <v>3744894</v>
      </c>
      <c r="C53">
        <v>2853513</v>
      </c>
      <c r="D53">
        <v>4241887</v>
      </c>
      <c r="F53" s="3">
        <f t="shared" si="28"/>
        <v>842.60114999999996</v>
      </c>
      <c r="G53" s="3">
        <f t="shared" si="25"/>
        <v>642.04042500000003</v>
      </c>
      <c r="H53" s="3">
        <f t="shared" si="26"/>
        <v>954.424575</v>
      </c>
      <c r="I53" s="3"/>
      <c r="J53" s="11">
        <f t="shared" si="29"/>
        <v>-200.56072499999993</v>
      </c>
      <c r="K53" s="11">
        <f t="shared" si="27"/>
        <v>312.38414999999998</v>
      </c>
      <c r="L53" s="11">
        <f t="shared" si="30"/>
        <v>111.82342500000004</v>
      </c>
    </row>
    <row r="54" spans="1:12" x14ac:dyDescent="0.35">
      <c r="A54" t="s">
        <v>5</v>
      </c>
      <c r="B54">
        <v>18629750</v>
      </c>
      <c r="C54">
        <v>18138530</v>
      </c>
      <c r="D54">
        <v>19447578</v>
      </c>
      <c r="F54" s="3">
        <f t="shared" si="28"/>
        <v>4191.6937499999995</v>
      </c>
      <c r="G54" s="3">
        <f t="shared" si="25"/>
        <v>4081.1692499999999</v>
      </c>
      <c r="H54" s="3">
        <f t="shared" si="26"/>
        <v>4375.7050499999996</v>
      </c>
      <c r="I54" s="3"/>
      <c r="J54" s="11">
        <f t="shared" si="29"/>
        <v>-110.52449999999953</v>
      </c>
      <c r="K54" s="11">
        <f t="shared" si="27"/>
        <v>294.53579999999965</v>
      </c>
      <c r="L54" s="11">
        <f t="shared" si="30"/>
        <v>184.01130000000012</v>
      </c>
    </row>
    <row r="55" spans="1:12" x14ac:dyDescent="0.35">
      <c r="A55" t="s">
        <v>6</v>
      </c>
      <c r="B55">
        <v>259220</v>
      </c>
      <c r="C55">
        <v>501449</v>
      </c>
      <c r="D55">
        <v>311668</v>
      </c>
      <c r="F55" s="3">
        <f t="shared" si="28"/>
        <v>58.3245</v>
      </c>
      <c r="G55" s="3">
        <f t="shared" si="25"/>
        <v>112.826025</v>
      </c>
      <c r="H55" s="3">
        <f t="shared" si="26"/>
        <v>70.125299999999996</v>
      </c>
      <c r="I55" s="3"/>
      <c r="J55" s="11">
        <f t="shared" si="29"/>
        <v>54.501525000000001</v>
      </c>
      <c r="K55" s="11">
        <f t="shared" si="27"/>
        <v>-42.700725000000006</v>
      </c>
      <c r="L55" s="11">
        <f t="shared" si="30"/>
        <v>11.800799999999995</v>
      </c>
    </row>
    <row r="56" spans="1:12" x14ac:dyDescent="0.35">
      <c r="A56" t="s">
        <v>7</v>
      </c>
      <c r="B56">
        <v>170191766</v>
      </c>
      <c r="C56">
        <v>170727490</v>
      </c>
      <c r="D56">
        <v>170670839</v>
      </c>
      <c r="F56" s="3">
        <f t="shared" si="28"/>
        <v>38293.147349999999</v>
      </c>
      <c r="G56" s="3">
        <f t="shared" si="25"/>
        <v>38413.685250000002</v>
      </c>
      <c r="H56" s="3">
        <f t="shared" si="26"/>
        <v>38400.938775000002</v>
      </c>
      <c r="I56" s="3"/>
      <c r="J56" s="11">
        <f t="shared" si="29"/>
        <v>120.53790000000299</v>
      </c>
      <c r="K56" s="11">
        <f t="shared" si="27"/>
        <v>-12.746474999999919</v>
      </c>
      <c r="L56" s="11">
        <f t="shared" si="30"/>
        <v>107.79142500000307</v>
      </c>
    </row>
    <row r="57" spans="1:12" x14ac:dyDescent="0.35">
      <c r="A57" t="s">
        <v>8</v>
      </c>
      <c r="B57">
        <v>5385</v>
      </c>
      <c r="C57">
        <v>5595</v>
      </c>
      <c r="D57">
        <v>4513</v>
      </c>
      <c r="F57" s="3">
        <f t="shared" si="28"/>
        <v>1.211625</v>
      </c>
      <c r="G57" s="3">
        <f t="shared" si="25"/>
        <v>1.258875</v>
      </c>
      <c r="H57" s="3">
        <f t="shared" si="26"/>
        <v>1.015425</v>
      </c>
      <c r="I57" s="3"/>
      <c r="J57" s="11">
        <f t="shared" si="29"/>
        <v>4.7250000000000014E-2</v>
      </c>
      <c r="K57" s="11">
        <f t="shared" si="27"/>
        <v>-0.24344999999999994</v>
      </c>
      <c r="L57" s="11">
        <f t="shared" si="30"/>
        <v>-0.19619999999999993</v>
      </c>
    </row>
    <row r="58" spans="1:12" x14ac:dyDescent="0.35">
      <c r="A58" s="6" t="s">
        <v>25</v>
      </c>
      <c r="B58" s="5">
        <f>SUM(B50:B57)</f>
        <v>291786902</v>
      </c>
      <c r="C58" s="5">
        <f t="shared" ref="C58" si="31">SUM(C50:C57)</f>
        <v>294874428</v>
      </c>
      <c r="D58" s="5">
        <f t="shared" ref="D58" si="32">SUM(D50:D57)</f>
        <v>295239219</v>
      </c>
      <c r="E58" s="5"/>
      <c r="F58" s="5">
        <f t="shared" si="28"/>
        <v>65652.052949999998</v>
      </c>
      <c r="G58" s="5">
        <f t="shared" si="25"/>
        <v>66346.746299999999</v>
      </c>
      <c r="H58" s="5">
        <f t="shared" si="26"/>
        <v>66428.824274999992</v>
      </c>
      <c r="I58" s="5"/>
      <c r="J58" s="5">
        <f t="shared" si="29"/>
        <v>694.69335000000137</v>
      </c>
      <c r="K58" s="5">
        <f t="shared" si="27"/>
        <v>82.077974999992875</v>
      </c>
      <c r="L58" s="5">
        <f t="shared" si="30"/>
        <v>776.77132499999425</v>
      </c>
    </row>
    <row r="59" spans="1:12" x14ac:dyDescent="0.35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2" spans="1:12" x14ac:dyDescent="0.35">
      <c r="A62" s="1" t="s">
        <v>59</v>
      </c>
      <c r="B62" s="1" t="s">
        <v>18</v>
      </c>
      <c r="C62" s="1"/>
      <c r="D62" s="1"/>
      <c r="E62" s="1"/>
      <c r="F62" s="1" t="s">
        <v>19</v>
      </c>
      <c r="G62" s="1"/>
      <c r="H62" s="1"/>
      <c r="J62" s="1" t="s">
        <v>20</v>
      </c>
      <c r="K62" s="1"/>
      <c r="L62" s="1"/>
    </row>
    <row r="63" spans="1:12" x14ac:dyDescent="0.35">
      <c r="A63" s="1" t="s">
        <v>21</v>
      </c>
      <c r="B63" s="1">
        <v>1999</v>
      </c>
      <c r="C63" s="1">
        <v>2014</v>
      </c>
      <c r="D63" s="1">
        <v>2018</v>
      </c>
      <c r="E63" s="1"/>
      <c r="F63" s="1">
        <v>1999</v>
      </c>
      <c r="G63" s="1">
        <v>2014</v>
      </c>
      <c r="H63" s="1">
        <v>2018</v>
      </c>
      <c r="J63" s="2" t="s">
        <v>35</v>
      </c>
      <c r="K63" s="2" t="s">
        <v>36</v>
      </c>
      <c r="L63" s="2" t="s">
        <v>37</v>
      </c>
    </row>
    <row r="64" spans="1:12" x14ac:dyDescent="0.35">
      <c r="A64" t="s">
        <v>1</v>
      </c>
      <c r="B64">
        <v>63985979</v>
      </c>
      <c r="C64">
        <v>63076350</v>
      </c>
      <c r="D64">
        <v>64704182</v>
      </c>
      <c r="F64" s="3">
        <f>B64*0.000225</f>
        <v>14396.845275</v>
      </c>
      <c r="G64" s="3">
        <f t="shared" ref="G64:G72" si="33">C64*0.000225</f>
        <v>14192.178749999999</v>
      </c>
      <c r="H64" s="3">
        <f t="shared" ref="H64:H72" si="34">D64*0.000225</f>
        <v>14558.44095</v>
      </c>
      <c r="I64" s="3"/>
      <c r="J64" s="11">
        <f>(G64-F64)</f>
        <v>-204.66652500000055</v>
      </c>
      <c r="K64" s="11">
        <f t="shared" ref="K64:K72" si="35">(H64-G64)</f>
        <v>366.26220000000103</v>
      </c>
      <c r="L64" s="11">
        <f>(H64-F64)</f>
        <v>161.59567500000048</v>
      </c>
    </row>
    <row r="65" spans="1:12" x14ac:dyDescent="0.35">
      <c r="A65" t="s">
        <v>2</v>
      </c>
      <c r="B65">
        <v>77696138</v>
      </c>
      <c r="C65">
        <v>77392388</v>
      </c>
      <c r="D65">
        <v>77396263</v>
      </c>
      <c r="F65" s="3">
        <f t="shared" ref="F65:F72" si="36">B65*0.000225</f>
        <v>17481.63105</v>
      </c>
      <c r="G65" s="3">
        <f t="shared" si="33"/>
        <v>17413.2873</v>
      </c>
      <c r="H65" s="3">
        <f t="shared" si="34"/>
        <v>17414.159175000001</v>
      </c>
      <c r="I65" s="3"/>
      <c r="J65" s="11">
        <f t="shared" ref="J65:J72" si="37">(G65-F65)</f>
        <v>-68.34375</v>
      </c>
      <c r="K65" s="11">
        <f t="shared" si="35"/>
        <v>0.8718750000007276</v>
      </c>
      <c r="L65" s="11">
        <f t="shared" ref="L65:L72" si="38">(H65-F65)</f>
        <v>-67.471874999999272</v>
      </c>
    </row>
    <row r="66" spans="1:12" x14ac:dyDescent="0.35">
      <c r="A66" t="s">
        <v>3</v>
      </c>
      <c r="B66">
        <v>29940749</v>
      </c>
      <c r="C66">
        <v>29144653</v>
      </c>
      <c r="D66">
        <v>28811603</v>
      </c>
      <c r="F66" s="3">
        <f t="shared" si="36"/>
        <v>6736.668525</v>
      </c>
      <c r="G66" s="3">
        <f t="shared" si="33"/>
        <v>6557.5469249999996</v>
      </c>
      <c r="H66" s="3">
        <f t="shared" si="34"/>
        <v>6482.6106749999999</v>
      </c>
      <c r="I66" s="3"/>
      <c r="J66" s="11">
        <f t="shared" si="37"/>
        <v>-179.1216000000004</v>
      </c>
      <c r="K66" s="11">
        <f t="shared" si="35"/>
        <v>-74.936249999999745</v>
      </c>
      <c r="L66" s="11">
        <f t="shared" si="38"/>
        <v>-254.05785000000014</v>
      </c>
    </row>
    <row r="67" spans="1:12" x14ac:dyDescent="0.35">
      <c r="A67" t="s">
        <v>4</v>
      </c>
      <c r="B67">
        <v>14264681</v>
      </c>
      <c r="C67">
        <v>15084094</v>
      </c>
      <c r="D67">
        <v>13817612</v>
      </c>
      <c r="F67" s="3">
        <f t="shared" si="36"/>
        <v>3209.5532250000001</v>
      </c>
      <c r="G67" s="3">
        <f t="shared" si="33"/>
        <v>3393.9211500000001</v>
      </c>
      <c r="H67" s="3">
        <f t="shared" si="34"/>
        <v>3108.9627</v>
      </c>
      <c r="I67" s="3"/>
      <c r="J67" s="11">
        <f t="shared" si="37"/>
        <v>184.36792500000001</v>
      </c>
      <c r="K67" s="11">
        <f t="shared" si="35"/>
        <v>-284.95845000000008</v>
      </c>
      <c r="L67" s="11">
        <f t="shared" si="38"/>
        <v>-100.59052500000007</v>
      </c>
    </row>
    <row r="68" spans="1:12" x14ac:dyDescent="0.35">
      <c r="A68" t="s">
        <v>5</v>
      </c>
      <c r="B68">
        <v>28281702</v>
      </c>
      <c r="C68">
        <v>28695121</v>
      </c>
      <c r="D68">
        <v>27356302</v>
      </c>
      <c r="F68" s="3">
        <f t="shared" si="36"/>
        <v>6363.3829500000002</v>
      </c>
      <c r="G68" s="3">
        <f t="shared" si="33"/>
        <v>6456.4022249999998</v>
      </c>
      <c r="H68" s="3">
        <f t="shared" si="34"/>
        <v>6155.16795</v>
      </c>
      <c r="I68" s="3"/>
      <c r="J68" s="11">
        <f t="shared" si="37"/>
        <v>93.019274999999652</v>
      </c>
      <c r="K68" s="11">
        <f t="shared" si="35"/>
        <v>-301.2342749999998</v>
      </c>
      <c r="L68" s="11">
        <f t="shared" si="38"/>
        <v>-208.21500000000015</v>
      </c>
    </row>
    <row r="69" spans="1:12" x14ac:dyDescent="0.35">
      <c r="A69" t="s">
        <v>6</v>
      </c>
      <c r="B69">
        <v>13513643</v>
      </c>
      <c r="C69">
        <v>13274404</v>
      </c>
      <c r="D69">
        <v>13463582</v>
      </c>
      <c r="F69" s="3">
        <f t="shared" si="36"/>
        <v>3040.5696749999997</v>
      </c>
      <c r="G69" s="3">
        <f t="shared" si="33"/>
        <v>2986.7408999999998</v>
      </c>
      <c r="H69" s="3">
        <f t="shared" si="34"/>
        <v>3029.3059499999999</v>
      </c>
      <c r="I69" s="3"/>
      <c r="J69" s="11">
        <f t="shared" si="37"/>
        <v>-53.828774999999951</v>
      </c>
      <c r="K69" s="11">
        <f t="shared" si="35"/>
        <v>42.565050000000156</v>
      </c>
      <c r="L69" s="11">
        <f t="shared" si="38"/>
        <v>-11.263724999999795</v>
      </c>
    </row>
    <row r="70" spans="1:12" x14ac:dyDescent="0.35">
      <c r="A70" t="s">
        <v>7</v>
      </c>
      <c r="B70">
        <v>54543524</v>
      </c>
      <c r="C70">
        <v>54031546</v>
      </c>
      <c r="D70">
        <v>54122474</v>
      </c>
      <c r="F70" s="3">
        <f t="shared" si="36"/>
        <v>12272.2929</v>
      </c>
      <c r="G70" s="3">
        <f t="shared" si="33"/>
        <v>12157.09785</v>
      </c>
      <c r="H70" s="3">
        <f t="shared" si="34"/>
        <v>12177.55665</v>
      </c>
      <c r="I70" s="3"/>
      <c r="J70" s="11">
        <f t="shared" si="37"/>
        <v>-115.19505000000026</v>
      </c>
      <c r="K70" s="11">
        <f t="shared" si="35"/>
        <v>20.458800000000338</v>
      </c>
      <c r="L70" s="11">
        <f t="shared" si="38"/>
        <v>-94.736249999999927</v>
      </c>
    </row>
    <row r="71" spans="1:12" x14ac:dyDescent="0.35">
      <c r="A71" t="s">
        <v>8</v>
      </c>
      <c r="B71">
        <v>114688</v>
      </c>
      <c r="C71">
        <v>114204</v>
      </c>
      <c r="D71">
        <v>115560</v>
      </c>
      <c r="F71" s="3">
        <f t="shared" si="36"/>
        <v>25.8048</v>
      </c>
      <c r="G71" s="3">
        <f t="shared" si="33"/>
        <v>25.695899999999998</v>
      </c>
      <c r="H71" s="3">
        <f t="shared" si="34"/>
        <v>26.000999999999998</v>
      </c>
      <c r="I71" s="3"/>
      <c r="J71" s="11">
        <f t="shared" si="37"/>
        <v>-0.108900000000002</v>
      </c>
      <c r="K71" s="11">
        <f t="shared" si="35"/>
        <v>0.30509999999999948</v>
      </c>
      <c r="L71" s="11">
        <f t="shared" si="38"/>
        <v>0.19619999999999749</v>
      </c>
    </row>
    <row r="72" spans="1:12" x14ac:dyDescent="0.35">
      <c r="A72" s="6" t="s">
        <v>25</v>
      </c>
      <c r="B72" s="5">
        <f>SUM(B64:B71)</f>
        <v>282341104</v>
      </c>
      <c r="C72" s="5">
        <f t="shared" ref="C72" si="39">SUM(C64:C71)</f>
        <v>280812760</v>
      </c>
      <c r="D72" s="5">
        <f t="shared" ref="D72" si="40">SUM(D64:D71)</f>
        <v>279787578</v>
      </c>
      <c r="E72" s="5"/>
      <c r="F72" s="5">
        <f t="shared" si="36"/>
        <v>63526.748399999997</v>
      </c>
      <c r="G72" s="5">
        <f t="shared" si="33"/>
        <v>63182.870999999999</v>
      </c>
      <c r="H72" s="5">
        <f t="shared" si="34"/>
        <v>62952.205049999997</v>
      </c>
      <c r="I72" s="5"/>
      <c r="J72" s="5">
        <f t="shared" si="37"/>
        <v>-343.87739999999758</v>
      </c>
      <c r="K72" s="5">
        <f t="shared" si="35"/>
        <v>-230.66595000000234</v>
      </c>
      <c r="L72" s="5">
        <f t="shared" si="38"/>
        <v>-574.54334999999992</v>
      </c>
    </row>
    <row r="76" spans="1:12" x14ac:dyDescent="0.35">
      <c r="A76" s="1" t="s">
        <v>44</v>
      </c>
      <c r="B76" s="1" t="s">
        <v>18</v>
      </c>
      <c r="C76" s="1"/>
      <c r="D76" s="1"/>
      <c r="E76" s="1"/>
      <c r="F76" s="1" t="s">
        <v>19</v>
      </c>
      <c r="G76" s="1"/>
      <c r="H76" s="1"/>
      <c r="J76" s="1" t="s">
        <v>20</v>
      </c>
      <c r="K76" s="1"/>
      <c r="L76" s="1"/>
    </row>
    <row r="77" spans="1:12" x14ac:dyDescent="0.35">
      <c r="A77" s="1" t="s">
        <v>21</v>
      </c>
      <c r="B77" s="1">
        <v>1999</v>
      </c>
      <c r="C77" s="1">
        <v>2014</v>
      </c>
      <c r="D77" s="1">
        <v>2018</v>
      </c>
      <c r="E77" s="1"/>
      <c r="F77" s="1">
        <v>1999</v>
      </c>
      <c r="G77" s="1">
        <v>2014</v>
      </c>
      <c r="H77" s="1">
        <v>2018</v>
      </c>
      <c r="J77" s="2" t="s">
        <v>35</v>
      </c>
      <c r="K77" s="2" t="s">
        <v>36</v>
      </c>
      <c r="L77" s="2" t="s">
        <v>37</v>
      </c>
    </row>
    <row r="78" spans="1:12" x14ac:dyDescent="0.35">
      <c r="A78" t="s">
        <v>1</v>
      </c>
      <c r="B78">
        <v>0</v>
      </c>
      <c r="C78">
        <v>0</v>
      </c>
      <c r="D78">
        <v>0</v>
      </c>
      <c r="F78" s="3">
        <f>B78*0.000225</f>
        <v>0</v>
      </c>
      <c r="G78" s="3">
        <f t="shared" ref="G78:G86" si="41">C78*0.000225</f>
        <v>0</v>
      </c>
      <c r="H78" s="3">
        <f t="shared" ref="H78:H86" si="42">D78*0.000225</f>
        <v>0</v>
      </c>
      <c r="I78" s="3"/>
      <c r="J78" s="11">
        <f>(G78-F78)</f>
        <v>0</v>
      </c>
      <c r="K78" s="11">
        <f t="shared" ref="K78:K86" si="43">(H78-G78)</f>
        <v>0</v>
      </c>
      <c r="L78" s="11">
        <f>(H78-F78)</f>
        <v>0</v>
      </c>
    </row>
    <row r="79" spans="1:12" x14ac:dyDescent="0.35">
      <c r="A79" t="s">
        <v>2</v>
      </c>
      <c r="B79">
        <v>321085</v>
      </c>
      <c r="C79">
        <v>2111734</v>
      </c>
      <c r="D79">
        <v>2473280</v>
      </c>
      <c r="F79" s="3">
        <f t="shared" ref="F79:F86" si="44">B79*0.000225</f>
        <v>72.244124999999997</v>
      </c>
      <c r="G79" s="3">
        <f t="shared" si="41"/>
        <v>475.14015000000001</v>
      </c>
      <c r="H79" s="3">
        <f t="shared" si="42"/>
        <v>556.48799999999994</v>
      </c>
      <c r="I79" s="3"/>
      <c r="J79" s="11">
        <f t="shared" ref="J79:J86" si="45">(G79-F79)</f>
        <v>402.89602500000001</v>
      </c>
      <c r="K79" s="11">
        <f t="shared" si="43"/>
        <v>81.347849999999937</v>
      </c>
      <c r="L79" s="11">
        <f t="shared" ref="L79:L86" si="46">(H79-F79)</f>
        <v>484.24387499999995</v>
      </c>
    </row>
    <row r="80" spans="1:12" x14ac:dyDescent="0.35">
      <c r="A80" t="s">
        <v>3</v>
      </c>
      <c r="B80">
        <v>259826</v>
      </c>
      <c r="C80">
        <v>938583</v>
      </c>
      <c r="D80">
        <v>1106859</v>
      </c>
      <c r="F80" s="3">
        <f t="shared" si="44"/>
        <v>58.460850000000001</v>
      </c>
      <c r="G80" s="3">
        <f t="shared" si="41"/>
        <v>211.181175</v>
      </c>
      <c r="H80" s="3">
        <f t="shared" si="42"/>
        <v>249.04327499999999</v>
      </c>
      <c r="I80" s="3"/>
      <c r="J80" s="11">
        <f t="shared" si="45"/>
        <v>152.720325</v>
      </c>
      <c r="K80" s="11">
        <f t="shared" si="43"/>
        <v>37.862099999999998</v>
      </c>
      <c r="L80" s="11">
        <f t="shared" si="46"/>
        <v>190.582425</v>
      </c>
    </row>
    <row r="81" spans="1:12" x14ac:dyDescent="0.35">
      <c r="A81" t="s">
        <v>4</v>
      </c>
      <c r="B81">
        <v>2744</v>
      </c>
      <c r="C81">
        <v>28047</v>
      </c>
      <c r="D81">
        <v>113261</v>
      </c>
      <c r="F81" s="3">
        <f t="shared" si="44"/>
        <v>0.61739999999999995</v>
      </c>
      <c r="G81" s="3">
        <f t="shared" si="41"/>
        <v>6.310575</v>
      </c>
      <c r="H81" s="3">
        <f t="shared" si="42"/>
        <v>25.483725</v>
      </c>
      <c r="I81" s="3"/>
      <c r="J81" s="11">
        <f t="shared" si="45"/>
        <v>5.6931750000000001</v>
      </c>
      <c r="K81" s="11">
        <f t="shared" si="43"/>
        <v>19.17315</v>
      </c>
      <c r="L81" s="11">
        <f t="shared" si="46"/>
        <v>24.866325</v>
      </c>
    </row>
    <row r="82" spans="1:12" x14ac:dyDescent="0.35">
      <c r="A82" t="s">
        <v>5</v>
      </c>
      <c r="B82">
        <v>0</v>
      </c>
      <c r="C82">
        <v>0</v>
      </c>
      <c r="D82">
        <v>0</v>
      </c>
      <c r="F82" s="3">
        <f t="shared" si="44"/>
        <v>0</v>
      </c>
      <c r="G82" s="3">
        <f t="shared" si="41"/>
        <v>0</v>
      </c>
      <c r="H82" s="3">
        <f t="shared" si="42"/>
        <v>0</v>
      </c>
      <c r="I82" s="3"/>
      <c r="J82" s="11">
        <f t="shared" si="45"/>
        <v>0</v>
      </c>
      <c r="K82" s="11">
        <f t="shared" si="43"/>
        <v>0</v>
      </c>
      <c r="L82" s="11">
        <f t="shared" si="46"/>
        <v>0</v>
      </c>
    </row>
    <row r="83" spans="1:12" x14ac:dyDescent="0.35">
      <c r="A83" t="s">
        <v>6</v>
      </c>
      <c r="B83">
        <v>0</v>
      </c>
      <c r="C83">
        <v>0</v>
      </c>
      <c r="D83">
        <v>0</v>
      </c>
      <c r="F83" s="3">
        <f t="shared" si="44"/>
        <v>0</v>
      </c>
      <c r="G83" s="3">
        <f t="shared" si="41"/>
        <v>0</v>
      </c>
      <c r="H83" s="3">
        <f t="shared" si="42"/>
        <v>0</v>
      </c>
      <c r="I83" s="3"/>
      <c r="J83" s="11">
        <f t="shared" si="45"/>
        <v>0</v>
      </c>
      <c r="K83" s="11">
        <f t="shared" si="43"/>
        <v>0</v>
      </c>
      <c r="L83" s="11">
        <f t="shared" si="46"/>
        <v>0</v>
      </c>
    </row>
    <row r="84" spans="1:12" x14ac:dyDescent="0.35">
      <c r="A84" t="s">
        <v>7</v>
      </c>
      <c r="B84">
        <v>0</v>
      </c>
      <c r="C84">
        <v>0</v>
      </c>
      <c r="D84">
        <v>0</v>
      </c>
      <c r="F84" s="3">
        <f t="shared" si="44"/>
        <v>0</v>
      </c>
      <c r="G84" s="3">
        <f t="shared" si="41"/>
        <v>0</v>
      </c>
      <c r="H84" s="3">
        <f t="shared" si="42"/>
        <v>0</v>
      </c>
      <c r="I84" s="3"/>
      <c r="J84" s="11">
        <f t="shared" si="45"/>
        <v>0</v>
      </c>
      <c r="K84" s="11">
        <f t="shared" si="43"/>
        <v>0</v>
      </c>
      <c r="L84" s="11">
        <f t="shared" si="46"/>
        <v>0</v>
      </c>
    </row>
    <row r="85" spans="1:12" x14ac:dyDescent="0.35">
      <c r="A85" t="s">
        <v>8</v>
      </c>
      <c r="B85">
        <v>0</v>
      </c>
      <c r="C85">
        <v>0</v>
      </c>
      <c r="D85">
        <v>0</v>
      </c>
      <c r="F85" s="3">
        <f t="shared" si="44"/>
        <v>0</v>
      </c>
      <c r="G85" s="3">
        <f t="shared" si="41"/>
        <v>0</v>
      </c>
      <c r="H85" s="3">
        <f t="shared" si="42"/>
        <v>0</v>
      </c>
      <c r="I85" s="3"/>
      <c r="J85" s="11">
        <f t="shared" si="45"/>
        <v>0</v>
      </c>
      <c r="K85" s="11">
        <f t="shared" si="43"/>
        <v>0</v>
      </c>
      <c r="L85" s="11">
        <f t="shared" si="46"/>
        <v>0</v>
      </c>
    </row>
    <row r="86" spans="1:12" x14ac:dyDescent="0.35">
      <c r="A86" s="6" t="s">
        <v>25</v>
      </c>
      <c r="B86" s="5">
        <f>SUM(B78:B85)</f>
        <v>583655</v>
      </c>
      <c r="C86" s="5">
        <f t="shared" ref="C86:D86" si="47">SUM(C78:C85)</f>
        <v>3078364</v>
      </c>
      <c r="D86" s="5">
        <f t="shared" si="47"/>
        <v>3693400</v>
      </c>
      <c r="E86" s="5"/>
      <c r="F86" s="5">
        <f t="shared" si="44"/>
        <v>131.32237499999999</v>
      </c>
      <c r="G86" s="5">
        <f t="shared" si="41"/>
        <v>692.63189999999997</v>
      </c>
      <c r="H86" s="5">
        <f t="shared" si="42"/>
        <v>831.01499999999999</v>
      </c>
      <c r="I86" s="5"/>
      <c r="J86" s="5">
        <f t="shared" si="45"/>
        <v>561.30952500000001</v>
      </c>
      <c r="K86" s="5">
        <f t="shared" si="43"/>
        <v>138.38310000000001</v>
      </c>
      <c r="L86" s="5">
        <f t="shared" si="46"/>
        <v>699.69262500000002</v>
      </c>
    </row>
  </sheetData>
  <conditionalFormatting sqref="A7:L15">
    <cfRule type="expression" dxfId="12" priority="6">
      <formula>MOD(ROW(),2)=0</formula>
    </cfRule>
  </conditionalFormatting>
  <conditionalFormatting sqref="A21:L29">
    <cfRule type="expression" dxfId="11" priority="5">
      <formula>MOD(ROW(),2)=0</formula>
    </cfRule>
  </conditionalFormatting>
  <conditionalFormatting sqref="A36:L43">
    <cfRule type="expression" dxfId="10" priority="4">
      <formula>MOD(ROW(),2)=0</formula>
    </cfRule>
  </conditionalFormatting>
  <conditionalFormatting sqref="A50:L57">
    <cfRule type="expression" dxfId="9" priority="3">
      <formula>MOD(ROW(),2)=0</formula>
    </cfRule>
  </conditionalFormatting>
  <conditionalFormatting sqref="A64:L71">
    <cfRule type="expression" dxfId="8" priority="2">
      <formula>MOD(ROW(),2)=0</formula>
    </cfRule>
  </conditionalFormatting>
  <conditionalFormatting sqref="A78:L85">
    <cfRule type="expression" dxfId="7" priority="1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B6AB-6BAE-49FA-9F27-6BA0436BFD0D}">
  <dimension ref="A1:K65"/>
  <sheetViews>
    <sheetView tabSelected="1" zoomScale="85" zoomScaleNormal="85" workbookViewId="0">
      <selection activeCell="B4" sqref="B4"/>
    </sheetView>
  </sheetViews>
  <sheetFormatPr defaultRowHeight="14.5" x14ac:dyDescent="0.35"/>
  <cols>
    <col min="1" max="1" width="11.26953125" customWidth="1"/>
    <col min="2" max="2" width="26.1796875" customWidth="1"/>
    <col min="3" max="10" width="15.7265625" customWidth="1"/>
    <col min="11" max="11" width="16.26953125" customWidth="1"/>
  </cols>
  <sheetData>
    <row r="1" spans="1:11" ht="15.5" x14ac:dyDescent="0.35">
      <c r="A1" s="12" t="s">
        <v>56</v>
      </c>
    </row>
    <row r="2" spans="1:11" ht="15.5" x14ac:dyDescent="0.35">
      <c r="A2" s="12" t="s">
        <v>55</v>
      </c>
    </row>
    <row r="3" spans="1:11" ht="15.5" x14ac:dyDescent="0.35">
      <c r="A3" s="12"/>
    </row>
    <row r="5" spans="1:11" x14ac:dyDescent="0.35">
      <c r="A5" s="1" t="s">
        <v>38</v>
      </c>
      <c r="C5" s="2" t="s">
        <v>0</v>
      </c>
      <c r="D5" s="2"/>
      <c r="E5" s="2"/>
      <c r="F5" s="2"/>
      <c r="G5" s="2"/>
      <c r="H5" s="2"/>
      <c r="I5" s="2"/>
      <c r="J5" s="2"/>
      <c r="K5" s="1"/>
    </row>
    <row r="6" spans="1:11" x14ac:dyDescent="0.35">
      <c r="A6" s="1" t="s">
        <v>39</v>
      </c>
      <c r="B6" s="1" t="s">
        <v>40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16</v>
      </c>
    </row>
    <row r="7" spans="1:11" x14ac:dyDescent="0.35">
      <c r="A7">
        <v>1</v>
      </c>
      <c r="B7" t="s">
        <v>9</v>
      </c>
      <c r="C7" s="11">
        <v>1508.319225</v>
      </c>
      <c r="D7" s="11">
        <v>1593.5188499999999</v>
      </c>
      <c r="E7" s="11">
        <v>14.904674999999999</v>
      </c>
      <c r="F7" s="11">
        <v>0.41535</v>
      </c>
      <c r="G7" s="11">
        <v>107.1927</v>
      </c>
      <c r="H7" s="11">
        <v>0</v>
      </c>
      <c r="I7" s="11">
        <v>2683.98585</v>
      </c>
      <c r="J7" s="11">
        <v>0</v>
      </c>
      <c r="K7" s="11">
        <f t="shared" ref="K7:K23" si="0">SUM(C7:J7)</f>
        <v>5908.3366500000002</v>
      </c>
    </row>
    <row r="8" spans="1:11" x14ac:dyDescent="0.35">
      <c r="A8">
        <v>2</v>
      </c>
      <c r="B8" t="s">
        <v>53</v>
      </c>
      <c r="C8" s="11">
        <v>5.8425750000000001</v>
      </c>
      <c r="D8" s="11">
        <v>0.104175</v>
      </c>
      <c r="E8" s="11">
        <v>0.32264999999999999</v>
      </c>
      <c r="F8" s="11">
        <v>0</v>
      </c>
      <c r="G8" s="11">
        <v>0</v>
      </c>
      <c r="H8" s="11">
        <v>0</v>
      </c>
      <c r="I8" s="11">
        <v>2.7418499999999999</v>
      </c>
      <c r="J8" s="11">
        <v>0</v>
      </c>
      <c r="K8" s="11">
        <f t="shared" si="0"/>
        <v>9.0112500000000004</v>
      </c>
    </row>
    <row r="9" spans="1:11" x14ac:dyDescent="0.35">
      <c r="A9">
        <v>3</v>
      </c>
      <c r="B9" t="s">
        <v>10</v>
      </c>
      <c r="C9" s="11">
        <v>475.69364999999999</v>
      </c>
      <c r="D9" s="11">
        <v>707.56470000000002</v>
      </c>
      <c r="E9" s="11">
        <v>8.0198999999999998</v>
      </c>
      <c r="F9" s="11">
        <v>0</v>
      </c>
      <c r="G9" s="11">
        <v>34.690049999999999</v>
      </c>
      <c r="H9" s="11">
        <v>0</v>
      </c>
      <c r="I9" s="11">
        <v>66.521699999999996</v>
      </c>
      <c r="J9" s="11">
        <v>0</v>
      </c>
      <c r="K9" s="11">
        <f t="shared" si="0"/>
        <v>1292.49</v>
      </c>
    </row>
    <row r="10" spans="1:11" x14ac:dyDescent="0.35">
      <c r="A10">
        <v>4</v>
      </c>
      <c r="B10" t="s">
        <v>11</v>
      </c>
      <c r="C10" s="11">
        <v>21.006225000000001</v>
      </c>
      <c r="D10" s="11">
        <v>8.1953999999999994</v>
      </c>
      <c r="E10" s="11">
        <v>1.0588500000000001</v>
      </c>
      <c r="F10" s="11">
        <v>0</v>
      </c>
      <c r="G10" s="11">
        <v>4.9344749999999999</v>
      </c>
      <c r="H10" s="11">
        <v>1.5525000000000001E-2</v>
      </c>
      <c r="I10" s="11">
        <v>14.150024999999999</v>
      </c>
      <c r="J10" s="11">
        <v>0</v>
      </c>
      <c r="K10" s="11">
        <f t="shared" si="0"/>
        <v>49.360499999999995</v>
      </c>
    </row>
    <row r="11" spans="1:11" x14ac:dyDescent="0.35">
      <c r="A11">
        <v>5</v>
      </c>
      <c r="B11" t="s">
        <v>49</v>
      </c>
      <c r="C11" s="11">
        <v>74.310524999999998</v>
      </c>
      <c r="D11" s="11">
        <v>0.56069999999999998</v>
      </c>
      <c r="E11" s="11">
        <v>0.90720000000000001</v>
      </c>
      <c r="F11" s="11">
        <v>0</v>
      </c>
      <c r="G11" s="11">
        <v>0.59287500000000004</v>
      </c>
      <c r="H11" s="11">
        <v>0</v>
      </c>
      <c r="I11" s="11">
        <v>0.1656</v>
      </c>
      <c r="J11" s="11">
        <v>0</v>
      </c>
      <c r="K11" s="11">
        <f t="shared" si="0"/>
        <v>76.536900000000003</v>
      </c>
    </row>
    <row r="12" spans="1:11" x14ac:dyDescent="0.35">
      <c r="A12">
        <v>6</v>
      </c>
      <c r="B12" t="s">
        <v>50</v>
      </c>
      <c r="C12" s="11">
        <v>12.917025000000001</v>
      </c>
      <c r="D12" s="11">
        <v>0</v>
      </c>
      <c r="E12" s="11">
        <v>9.2250000000000006E-3</v>
      </c>
      <c r="F12" s="11">
        <v>0</v>
      </c>
      <c r="G12" s="11">
        <v>0</v>
      </c>
      <c r="H12" s="11">
        <v>0</v>
      </c>
      <c r="I12" s="11">
        <v>0.10237499999999999</v>
      </c>
      <c r="J12" s="11">
        <v>0</v>
      </c>
      <c r="K12" s="11">
        <f t="shared" si="0"/>
        <v>13.028625000000002</v>
      </c>
    </row>
    <row r="13" spans="1:11" x14ac:dyDescent="0.35">
      <c r="A13">
        <v>7</v>
      </c>
      <c r="B13" t="s">
        <v>51</v>
      </c>
      <c r="C13" s="11">
        <v>73.641824999999997</v>
      </c>
      <c r="D13" s="11">
        <v>3.5999999999999999E-3</v>
      </c>
      <c r="E13" s="11">
        <v>1.0246500000000001</v>
      </c>
      <c r="F13" s="11">
        <v>0</v>
      </c>
      <c r="G13" s="11">
        <v>5.6090249999999999</v>
      </c>
      <c r="H13" s="11">
        <v>0</v>
      </c>
      <c r="I13" s="11">
        <v>0.23377500000000001</v>
      </c>
      <c r="J13" s="11">
        <v>0</v>
      </c>
      <c r="K13" s="11">
        <f t="shared" si="0"/>
        <v>80.512874999999994</v>
      </c>
    </row>
    <row r="14" spans="1:11" x14ac:dyDescent="0.35">
      <c r="A14">
        <v>8</v>
      </c>
      <c r="B14" t="s">
        <v>52</v>
      </c>
      <c r="C14" s="11">
        <v>24.258150000000001</v>
      </c>
      <c r="D14" s="11">
        <v>0.12465</v>
      </c>
      <c r="E14" s="11">
        <v>0</v>
      </c>
      <c r="F14" s="11">
        <v>0</v>
      </c>
      <c r="G14" s="11">
        <v>0.120375</v>
      </c>
      <c r="H14" s="11">
        <v>0</v>
      </c>
      <c r="I14" s="11">
        <v>7.9649999999999999E-2</v>
      </c>
      <c r="J14" s="11">
        <v>0</v>
      </c>
      <c r="K14" s="11">
        <f t="shared" si="0"/>
        <v>24.582825</v>
      </c>
    </row>
    <row r="15" spans="1:11" x14ac:dyDescent="0.35">
      <c r="A15">
        <v>9</v>
      </c>
      <c r="B15" t="s">
        <v>48</v>
      </c>
      <c r="C15" s="11">
        <v>33.971625000000003</v>
      </c>
      <c r="D15" s="11">
        <v>3.1065749999999999</v>
      </c>
      <c r="E15" s="11">
        <v>29.725425000000001</v>
      </c>
      <c r="F15" s="11">
        <v>0</v>
      </c>
      <c r="G15" s="11">
        <v>0.62797499999999995</v>
      </c>
      <c r="H15" s="11">
        <v>0.51097499999999996</v>
      </c>
      <c r="I15" s="11">
        <v>2.232675</v>
      </c>
      <c r="J15" s="11">
        <v>0</v>
      </c>
      <c r="K15" s="11">
        <f t="shared" si="0"/>
        <v>70.17525000000002</v>
      </c>
    </row>
    <row r="16" spans="1:11" x14ac:dyDescent="0.35">
      <c r="A16">
        <v>10</v>
      </c>
      <c r="B16" t="s">
        <v>12</v>
      </c>
      <c r="C16" s="11">
        <v>0.11587500000000001</v>
      </c>
      <c r="D16" s="11">
        <v>2.5649999999999999E-2</v>
      </c>
      <c r="E16" s="11">
        <v>0</v>
      </c>
      <c r="F16" s="11">
        <v>74.131649999999993</v>
      </c>
      <c r="G16" s="11">
        <v>3.7653750000000001</v>
      </c>
      <c r="H16" s="11">
        <v>51.15645</v>
      </c>
      <c r="I16" s="11">
        <v>1.3517999999999999</v>
      </c>
      <c r="J16" s="11">
        <v>0</v>
      </c>
      <c r="K16" s="11">
        <f t="shared" si="0"/>
        <v>130.54679999999999</v>
      </c>
    </row>
    <row r="17" spans="1:11" x14ac:dyDescent="0.35">
      <c r="A17">
        <v>11</v>
      </c>
      <c r="B17" t="s">
        <v>47</v>
      </c>
      <c r="C17" s="11">
        <v>0</v>
      </c>
      <c r="D17" s="11">
        <v>6.516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0"/>
        <v>6.516</v>
      </c>
    </row>
    <row r="18" spans="1:11" x14ac:dyDescent="0.35">
      <c r="A18">
        <v>12</v>
      </c>
      <c r="B18" t="s">
        <v>13</v>
      </c>
      <c r="C18" s="11">
        <v>0</v>
      </c>
      <c r="D18" s="11">
        <v>0.43919999999999998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0"/>
        <v>0.43919999999999998</v>
      </c>
    </row>
    <row r="19" spans="1:11" hidden="1" x14ac:dyDescent="0.35">
      <c r="A19">
        <v>13</v>
      </c>
      <c r="B19" t="s">
        <v>14</v>
      </c>
      <c r="C19" s="11">
        <v>11667.183975</v>
      </c>
      <c r="D19" s="11">
        <v>8976.7728000000006</v>
      </c>
      <c r="E19" s="11">
        <v>1256.35815</v>
      </c>
      <c r="F19" s="11">
        <v>551.66714999999999</v>
      </c>
      <c r="G19" s="11">
        <v>3762.2715750000002</v>
      </c>
      <c r="H19" s="11">
        <v>47.635649999999998</v>
      </c>
      <c r="I19" s="11">
        <v>38223.959849999999</v>
      </c>
      <c r="J19" s="11">
        <v>1.129275</v>
      </c>
      <c r="K19" s="11">
        <f t="shared" si="0"/>
        <v>64486.978424999994</v>
      </c>
    </row>
    <row r="20" spans="1:11" x14ac:dyDescent="0.35">
      <c r="A20">
        <v>14</v>
      </c>
      <c r="B20" t="s">
        <v>15</v>
      </c>
      <c r="C20" s="11">
        <v>23.046749999999999</v>
      </c>
      <c r="D20" s="11">
        <v>30.80565</v>
      </c>
      <c r="E20" s="11">
        <v>11.445525</v>
      </c>
      <c r="F20" s="11">
        <v>10.4877</v>
      </c>
      <c r="G20" s="11">
        <v>26.06625</v>
      </c>
      <c r="H20" s="11">
        <v>0</v>
      </c>
      <c r="I20" s="11">
        <v>21.754574999999999</v>
      </c>
      <c r="J20" s="11">
        <v>3.9824999999999999E-2</v>
      </c>
      <c r="K20" s="11">
        <f t="shared" si="0"/>
        <v>123.646275</v>
      </c>
    </row>
    <row r="21" spans="1:11" x14ac:dyDescent="0.35">
      <c r="A21">
        <v>15</v>
      </c>
      <c r="B21" t="s">
        <v>46</v>
      </c>
      <c r="C21" s="11">
        <v>2.762775</v>
      </c>
      <c r="D21" s="11">
        <v>0</v>
      </c>
      <c r="E21" s="11">
        <v>2.593575</v>
      </c>
      <c r="F21" s="11">
        <v>0</v>
      </c>
      <c r="G21" s="11">
        <v>0</v>
      </c>
      <c r="H21" s="11">
        <v>0</v>
      </c>
      <c r="I21" s="11">
        <v>8.7749999999999998E-3</v>
      </c>
      <c r="J21" s="11">
        <v>0</v>
      </c>
      <c r="K21" s="11">
        <f t="shared" si="0"/>
        <v>5.3651249999999999</v>
      </c>
    </row>
    <row r="22" spans="1:11" hidden="1" x14ac:dyDescent="0.35">
      <c r="A22">
        <v>16</v>
      </c>
      <c r="B22" t="s">
        <v>45</v>
      </c>
      <c r="C22" s="11">
        <v>0</v>
      </c>
      <c r="D22" s="11">
        <v>67.875749999999996</v>
      </c>
      <c r="E22" s="11">
        <v>56.012625</v>
      </c>
      <c r="F22" s="11">
        <v>0.61739999999999995</v>
      </c>
      <c r="G22" s="11">
        <v>0</v>
      </c>
      <c r="H22" s="11">
        <v>0</v>
      </c>
      <c r="I22" s="11">
        <v>0</v>
      </c>
      <c r="J22" s="11">
        <v>0</v>
      </c>
      <c r="K22" s="11">
        <f t="shared" si="0"/>
        <v>124.505775</v>
      </c>
    </row>
    <row r="23" spans="1:11" hidden="1" x14ac:dyDescent="0.35">
      <c r="A23">
        <v>17</v>
      </c>
      <c r="B23" t="s">
        <v>54</v>
      </c>
      <c r="C23" s="11">
        <v>0</v>
      </c>
      <c r="D23" s="11">
        <v>6.516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0"/>
        <v>6.516</v>
      </c>
    </row>
    <row r="26" spans="1:11" x14ac:dyDescent="0.35">
      <c r="A26" s="1" t="s">
        <v>41</v>
      </c>
      <c r="C26" s="2" t="s">
        <v>0</v>
      </c>
      <c r="D26" s="2"/>
      <c r="E26" s="2"/>
      <c r="F26" s="2"/>
      <c r="G26" s="2"/>
      <c r="H26" s="2"/>
      <c r="I26" s="2"/>
      <c r="J26" s="2"/>
      <c r="K26" s="1"/>
    </row>
    <row r="27" spans="1:11" x14ac:dyDescent="0.35">
      <c r="A27" s="1" t="s">
        <v>39</v>
      </c>
      <c r="B27" s="1" t="s">
        <v>40</v>
      </c>
      <c r="C27" s="2" t="s">
        <v>1</v>
      </c>
      <c r="D27" s="2" t="s">
        <v>2</v>
      </c>
      <c r="E27" s="2" t="s">
        <v>3</v>
      </c>
      <c r="F27" s="2" t="s">
        <v>4</v>
      </c>
      <c r="G27" s="2" t="s">
        <v>5</v>
      </c>
      <c r="H27" s="2" t="s">
        <v>6</v>
      </c>
      <c r="I27" s="2" t="s">
        <v>7</v>
      </c>
      <c r="J27" s="2" t="s">
        <v>8</v>
      </c>
      <c r="K27" s="2" t="s">
        <v>16</v>
      </c>
    </row>
    <row r="28" spans="1:11" x14ac:dyDescent="0.35">
      <c r="A28">
        <v>1</v>
      </c>
      <c r="B28" t="s">
        <v>9</v>
      </c>
      <c r="C28" s="11">
        <v>1513.6794</v>
      </c>
      <c r="D28" s="11">
        <v>1496.0432249999999</v>
      </c>
      <c r="E28" s="11">
        <v>13.5297</v>
      </c>
      <c r="F28" s="11">
        <v>0</v>
      </c>
      <c r="G28" s="11">
        <v>105.360525</v>
      </c>
      <c r="H28" s="11">
        <v>0</v>
      </c>
      <c r="I28" s="11">
        <v>2664.7616250000001</v>
      </c>
      <c r="J28" s="11">
        <v>0</v>
      </c>
      <c r="K28" s="11">
        <f t="shared" ref="K28:K44" si="1">SUM(C28:J28)</f>
        <v>5793.3744750000005</v>
      </c>
    </row>
    <row r="29" spans="1:11" x14ac:dyDescent="0.35">
      <c r="A29">
        <v>2</v>
      </c>
      <c r="B29" t="s">
        <v>53</v>
      </c>
      <c r="C29" s="11">
        <v>5.6092500000000003</v>
      </c>
      <c r="D29" s="11">
        <v>0.78029999999999999</v>
      </c>
      <c r="E29" s="11">
        <v>0.34470000000000001</v>
      </c>
      <c r="F29" s="11">
        <v>0</v>
      </c>
      <c r="G29" s="11">
        <v>0</v>
      </c>
      <c r="H29" s="11">
        <v>0</v>
      </c>
      <c r="I29" s="11">
        <v>3.4706250000000001</v>
      </c>
      <c r="J29" s="11">
        <v>0</v>
      </c>
      <c r="K29" s="11">
        <f t="shared" si="1"/>
        <v>10.204874999999999</v>
      </c>
    </row>
    <row r="30" spans="1:11" x14ac:dyDescent="0.35">
      <c r="A30">
        <v>3</v>
      </c>
      <c r="B30" t="s">
        <v>10</v>
      </c>
      <c r="C30" s="11">
        <v>484.79377499999998</v>
      </c>
      <c r="D30" s="11">
        <v>797.08072500000003</v>
      </c>
      <c r="E30" s="11">
        <v>9.2096999999999998</v>
      </c>
      <c r="F30" s="11">
        <v>0.41354999999999997</v>
      </c>
      <c r="G30" s="11">
        <v>33.806925</v>
      </c>
      <c r="H30" s="11">
        <v>1.4175E-2</v>
      </c>
      <c r="I30" s="11">
        <v>85.881600000000006</v>
      </c>
      <c r="J30" s="11">
        <v>0</v>
      </c>
      <c r="K30" s="11">
        <f t="shared" si="1"/>
        <v>1411.20045</v>
      </c>
    </row>
    <row r="31" spans="1:11" x14ac:dyDescent="0.35">
      <c r="A31">
        <v>4</v>
      </c>
      <c r="B31" t="s">
        <v>11</v>
      </c>
      <c r="C31" s="11">
        <v>6.7792500000000002</v>
      </c>
      <c r="D31" s="11">
        <v>15.478875</v>
      </c>
      <c r="E31" s="11">
        <v>1.220175</v>
      </c>
      <c r="F31" s="11">
        <v>1.8E-3</v>
      </c>
      <c r="G31" s="11">
        <v>7.649775</v>
      </c>
      <c r="H31" s="11">
        <v>1.3500000000000001E-3</v>
      </c>
      <c r="I31" s="11">
        <v>13.285575</v>
      </c>
      <c r="J31" s="11">
        <v>0</v>
      </c>
      <c r="K31" s="11">
        <f t="shared" si="1"/>
        <v>44.416799999999995</v>
      </c>
    </row>
    <row r="32" spans="1:11" x14ac:dyDescent="0.35">
      <c r="A32">
        <v>5</v>
      </c>
      <c r="B32" t="s">
        <v>49</v>
      </c>
      <c r="C32" s="11">
        <v>72.946574999999996</v>
      </c>
      <c r="D32" s="11">
        <v>0.50962499999999999</v>
      </c>
      <c r="E32" s="11">
        <v>1.4867999999999999</v>
      </c>
      <c r="F32" s="11">
        <v>0</v>
      </c>
      <c r="G32" s="11">
        <v>0.59265000000000001</v>
      </c>
      <c r="H32" s="11">
        <v>0</v>
      </c>
      <c r="I32" s="11">
        <v>0.555975</v>
      </c>
      <c r="J32" s="11">
        <v>0</v>
      </c>
      <c r="K32" s="11">
        <f t="shared" si="1"/>
        <v>76.091625000000008</v>
      </c>
    </row>
    <row r="33" spans="1:11" x14ac:dyDescent="0.35">
      <c r="A33">
        <v>6</v>
      </c>
      <c r="B33" t="s">
        <v>50</v>
      </c>
      <c r="C33" s="11">
        <v>18.182475</v>
      </c>
      <c r="D33" s="11">
        <v>0</v>
      </c>
      <c r="E33" s="11">
        <v>1.0125E-2</v>
      </c>
      <c r="F33" s="11">
        <v>0</v>
      </c>
      <c r="G33" s="11">
        <v>0</v>
      </c>
      <c r="H33" s="11">
        <v>0</v>
      </c>
      <c r="I33" s="11">
        <v>1.2149999999999999E-2</v>
      </c>
      <c r="J33" s="11">
        <v>0</v>
      </c>
      <c r="K33" s="11">
        <f t="shared" si="1"/>
        <v>18.204749999999997</v>
      </c>
    </row>
    <row r="34" spans="1:11" x14ac:dyDescent="0.35">
      <c r="A34">
        <v>7</v>
      </c>
      <c r="B34" t="s">
        <v>51</v>
      </c>
      <c r="C34" s="11">
        <v>92.339550000000003</v>
      </c>
      <c r="D34" s="11">
        <v>5.4675000000000001E-2</v>
      </c>
      <c r="E34" s="11">
        <v>0.44414999999999999</v>
      </c>
      <c r="F34" s="11">
        <v>0</v>
      </c>
      <c r="G34" s="11">
        <v>5.7296250000000004</v>
      </c>
      <c r="H34" s="11">
        <v>0</v>
      </c>
      <c r="I34" s="11">
        <v>1.3275E-2</v>
      </c>
      <c r="J34" s="11">
        <v>0</v>
      </c>
      <c r="K34" s="11">
        <f t="shared" si="1"/>
        <v>98.581274999999991</v>
      </c>
    </row>
    <row r="35" spans="1:11" x14ac:dyDescent="0.35">
      <c r="A35">
        <v>8</v>
      </c>
      <c r="B35" t="s">
        <v>52</v>
      </c>
      <c r="C35" s="11">
        <v>1.658925</v>
      </c>
      <c r="D35" s="11">
        <v>2.2499999999999999E-4</v>
      </c>
      <c r="E35" s="11">
        <v>2.2499999999999999E-4</v>
      </c>
      <c r="F35" s="11">
        <v>0</v>
      </c>
      <c r="G35" s="11">
        <v>2.2499999999999999E-4</v>
      </c>
      <c r="H35" s="11">
        <v>2.2499999999999999E-4</v>
      </c>
      <c r="I35" s="11">
        <v>2.2499999999999999E-4</v>
      </c>
      <c r="J35" s="11">
        <v>0</v>
      </c>
      <c r="K35" s="11">
        <f t="shared" si="1"/>
        <v>1.6600499999999996</v>
      </c>
    </row>
    <row r="36" spans="1:11" x14ac:dyDescent="0.35">
      <c r="A36">
        <v>9</v>
      </c>
      <c r="B36" t="s">
        <v>48</v>
      </c>
      <c r="C36" s="11">
        <v>36.538200000000003</v>
      </c>
      <c r="D36" s="11">
        <v>4.8793499999999996</v>
      </c>
      <c r="E36" s="11">
        <v>33.142499999999998</v>
      </c>
      <c r="F36" s="11">
        <v>0</v>
      </c>
      <c r="G36" s="11">
        <v>0.98752499999999999</v>
      </c>
      <c r="H36" s="11">
        <v>0.64664999999999995</v>
      </c>
      <c r="I36" s="11">
        <v>2.2284000000000002</v>
      </c>
      <c r="J36" s="11">
        <v>0</v>
      </c>
      <c r="K36" s="11">
        <f t="shared" si="1"/>
        <v>78.422624999999996</v>
      </c>
    </row>
    <row r="37" spans="1:11" x14ac:dyDescent="0.35">
      <c r="A37">
        <v>10</v>
      </c>
      <c r="B37" t="s">
        <v>12</v>
      </c>
      <c r="C37" s="11">
        <v>2.8575E-2</v>
      </c>
      <c r="D37" s="11">
        <v>2.1149999999999999E-2</v>
      </c>
      <c r="E37" s="11">
        <v>0</v>
      </c>
      <c r="F37" s="11">
        <v>29.928149999999999</v>
      </c>
      <c r="G37" s="11">
        <v>3.7653750000000001</v>
      </c>
      <c r="H37" s="11">
        <v>51.15645</v>
      </c>
      <c r="I37" s="11">
        <v>1.3493250000000001</v>
      </c>
      <c r="J37" s="11">
        <v>0</v>
      </c>
      <c r="K37" s="11">
        <f t="shared" si="1"/>
        <v>86.249024999999989</v>
      </c>
    </row>
    <row r="38" spans="1:11" x14ac:dyDescent="0.35">
      <c r="A38">
        <v>11</v>
      </c>
      <c r="B38" t="s">
        <v>47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x14ac:dyDescent="0.35">
      <c r="A39">
        <v>12</v>
      </c>
      <c r="B39" t="s">
        <v>13</v>
      </c>
      <c r="C39" s="11">
        <v>1.9125E-2</v>
      </c>
      <c r="D39" s="11">
        <v>0.4995</v>
      </c>
      <c r="E39" s="11">
        <v>0</v>
      </c>
      <c r="F39" s="11">
        <v>0</v>
      </c>
      <c r="G39" s="11">
        <v>1.2375000000000001E-2</v>
      </c>
      <c r="H39" s="11">
        <v>3.0798000000000001</v>
      </c>
      <c r="I39" s="11">
        <v>0.93577500000000002</v>
      </c>
      <c r="J39" s="11">
        <v>0</v>
      </c>
      <c r="K39" s="11">
        <f t="shared" si="1"/>
        <v>4.5465750000000007</v>
      </c>
    </row>
    <row r="40" spans="1:11" hidden="1" x14ac:dyDescent="0.35">
      <c r="A40">
        <v>13</v>
      </c>
      <c r="B40" t="s">
        <v>14</v>
      </c>
      <c r="C40" s="11">
        <v>11576.88855</v>
      </c>
      <c r="D40" s="11">
        <v>8967.9946500000005</v>
      </c>
      <c r="E40" s="11">
        <v>1249.6679999999999</v>
      </c>
      <c r="F40" s="11">
        <v>744.65279999999996</v>
      </c>
      <c r="G40" s="11">
        <v>3979.9944</v>
      </c>
      <c r="H40" s="11">
        <v>44.596800000000002</v>
      </c>
      <c r="I40" s="11">
        <v>38223.766575000001</v>
      </c>
      <c r="J40" s="11">
        <v>0.97582500000000005</v>
      </c>
      <c r="K40" s="11">
        <f t="shared" si="1"/>
        <v>64788.537600000003</v>
      </c>
    </row>
    <row r="41" spans="1:11" x14ac:dyDescent="0.35">
      <c r="A41">
        <v>14</v>
      </c>
      <c r="B41" t="s">
        <v>15</v>
      </c>
      <c r="C41" s="11">
        <v>30.971699999999998</v>
      </c>
      <c r="D41" s="11">
        <v>36.040500000000002</v>
      </c>
      <c r="E41" s="11">
        <v>45.624825000000001</v>
      </c>
      <c r="F41" s="11">
        <v>8.5196249999999996</v>
      </c>
      <c r="G41" s="11">
        <v>27.414224999999998</v>
      </c>
      <c r="H41" s="11">
        <v>0</v>
      </c>
      <c r="I41" s="11">
        <v>24.560324999999999</v>
      </c>
      <c r="J41" s="11">
        <v>0</v>
      </c>
      <c r="K41" s="11">
        <f t="shared" si="1"/>
        <v>173.13120000000001</v>
      </c>
    </row>
    <row r="42" spans="1:11" x14ac:dyDescent="0.35">
      <c r="A42">
        <v>15</v>
      </c>
      <c r="B42" t="s">
        <v>46</v>
      </c>
      <c r="C42" s="11">
        <v>2.5483500000000001</v>
      </c>
      <c r="D42" s="11">
        <v>0.1449</v>
      </c>
      <c r="E42" s="11">
        <v>3.2116500000000001</v>
      </c>
      <c r="F42" s="11">
        <v>0</v>
      </c>
      <c r="G42" s="11">
        <v>0</v>
      </c>
      <c r="H42" s="11">
        <v>0</v>
      </c>
      <c r="I42" s="11">
        <v>9.2250000000000006E-3</v>
      </c>
      <c r="J42" s="11">
        <v>0</v>
      </c>
      <c r="K42" s="11">
        <f t="shared" si="1"/>
        <v>5.9141249999999994</v>
      </c>
    </row>
    <row r="43" spans="1:11" hidden="1" x14ac:dyDescent="0.35">
      <c r="A43">
        <v>16</v>
      </c>
      <c r="B43" t="s">
        <v>45</v>
      </c>
      <c r="C43" s="11">
        <v>0</v>
      </c>
      <c r="D43" s="11">
        <v>66.69</v>
      </c>
      <c r="E43" s="11">
        <v>55.583775000000003</v>
      </c>
      <c r="F43" s="11">
        <v>0.51885000000000003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122.792625</v>
      </c>
    </row>
    <row r="44" spans="1:11" hidden="1" x14ac:dyDescent="0.35">
      <c r="A44">
        <v>17</v>
      </c>
      <c r="B44" t="s">
        <v>54</v>
      </c>
      <c r="C44" s="11">
        <v>0</v>
      </c>
      <c r="D44" s="11">
        <v>6.4604249999999999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6.4604249999999999</v>
      </c>
    </row>
    <row r="47" spans="1:11" x14ac:dyDescent="0.35">
      <c r="A47" s="1" t="s">
        <v>42</v>
      </c>
      <c r="C47" s="2" t="s">
        <v>0</v>
      </c>
      <c r="D47" s="2"/>
      <c r="E47" s="2"/>
      <c r="F47" s="2"/>
      <c r="G47" s="2"/>
      <c r="H47" s="2"/>
      <c r="I47" s="2"/>
      <c r="J47" s="2"/>
      <c r="K47" s="1"/>
    </row>
    <row r="48" spans="1:11" x14ac:dyDescent="0.35">
      <c r="A48" s="1" t="s">
        <v>39</v>
      </c>
      <c r="B48" s="1" t="s">
        <v>40</v>
      </c>
      <c r="C48" s="2" t="s">
        <v>1</v>
      </c>
      <c r="D48" s="2" t="s">
        <v>2</v>
      </c>
      <c r="E48" s="2" t="s">
        <v>3</v>
      </c>
      <c r="F48" s="2" t="s">
        <v>4</v>
      </c>
      <c r="G48" s="2" t="s">
        <v>5</v>
      </c>
      <c r="H48" s="2" t="s">
        <v>6</v>
      </c>
      <c r="I48" s="2" t="s">
        <v>7</v>
      </c>
      <c r="J48" s="2" t="s">
        <v>8</v>
      </c>
      <c r="K48" s="2" t="s">
        <v>16</v>
      </c>
    </row>
    <row r="49" spans="1:11" x14ac:dyDescent="0.35">
      <c r="A49">
        <v>1</v>
      </c>
      <c r="B49" t="s">
        <v>9</v>
      </c>
      <c r="C49" s="11">
        <v>1704.8562750000001</v>
      </c>
      <c r="D49" s="11">
        <v>1560.4676999999999</v>
      </c>
      <c r="E49" s="11">
        <v>31.956524999999999</v>
      </c>
      <c r="F49" s="11">
        <v>1.5174000000000001</v>
      </c>
      <c r="G49" s="11">
        <v>157.7277</v>
      </c>
      <c r="H49" s="11">
        <v>0</v>
      </c>
      <c r="I49" s="11">
        <v>2735.838675</v>
      </c>
      <c r="J49" s="11">
        <v>0</v>
      </c>
      <c r="K49" s="11">
        <f t="shared" ref="K49:K65" si="2">SUM(C49:J49)</f>
        <v>6192.3642749999999</v>
      </c>
    </row>
    <row r="50" spans="1:11" x14ac:dyDescent="0.35">
      <c r="A50">
        <v>2</v>
      </c>
      <c r="B50" t="s">
        <v>53</v>
      </c>
      <c r="C50" s="11">
        <v>0.41220000000000001</v>
      </c>
      <c r="D50" s="11">
        <v>0.2772</v>
      </c>
      <c r="E50" s="11">
        <v>1.04355</v>
      </c>
      <c r="F50" s="11">
        <v>0</v>
      </c>
      <c r="G50" s="11">
        <v>0</v>
      </c>
      <c r="H50" s="11">
        <v>0</v>
      </c>
      <c r="I50" s="11">
        <v>0.87817500000000004</v>
      </c>
      <c r="J50" s="11">
        <v>0</v>
      </c>
      <c r="K50" s="11">
        <f t="shared" si="2"/>
        <v>2.6111249999999999</v>
      </c>
    </row>
    <row r="51" spans="1:11" x14ac:dyDescent="0.35">
      <c r="A51">
        <v>3</v>
      </c>
      <c r="B51" t="s">
        <v>10</v>
      </c>
      <c r="C51" s="11">
        <v>41.943824999999997</v>
      </c>
      <c r="D51" s="11">
        <v>101.770425</v>
      </c>
      <c r="E51" s="11">
        <v>2.9639250000000001</v>
      </c>
      <c r="F51" s="11">
        <v>0.80820000000000003</v>
      </c>
      <c r="G51" s="11">
        <v>6.144075</v>
      </c>
      <c r="H51" s="11">
        <v>0</v>
      </c>
      <c r="I51" s="11">
        <v>20.247525</v>
      </c>
      <c r="J51" s="11">
        <v>6.0749999999999998E-2</v>
      </c>
      <c r="K51" s="11">
        <f t="shared" si="2"/>
        <v>173.93872499999998</v>
      </c>
    </row>
    <row r="52" spans="1:11" x14ac:dyDescent="0.35">
      <c r="A52">
        <v>4</v>
      </c>
      <c r="B52" t="s">
        <v>11</v>
      </c>
      <c r="C52" s="11">
        <v>0.57555000000000001</v>
      </c>
      <c r="D52" s="11">
        <v>2.2074750000000001</v>
      </c>
      <c r="E52" s="11">
        <v>0.83655000000000002</v>
      </c>
      <c r="F52" s="11">
        <v>8.5893750000000004</v>
      </c>
      <c r="G52" s="11">
        <v>5.4686250000000003</v>
      </c>
      <c r="H52" s="11">
        <v>0</v>
      </c>
      <c r="I52" s="11">
        <v>0.52470000000000006</v>
      </c>
      <c r="J52" s="11">
        <v>8.9999999999999998E-4</v>
      </c>
      <c r="K52" s="11">
        <f t="shared" si="2"/>
        <v>18.203175000000002</v>
      </c>
    </row>
    <row r="53" spans="1:11" x14ac:dyDescent="0.35">
      <c r="A53">
        <v>5</v>
      </c>
      <c r="B53" t="s">
        <v>49</v>
      </c>
      <c r="C53" s="11">
        <v>112.61565</v>
      </c>
      <c r="D53" s="11">
        <v>3.5619749999999999</v>
      </c>
      <c r="E53" s="11">
        <v>29.112075000000001</v>
      </c>
      <c r="F53" s="11">
        <v>0</v>
      </c>
      <c r="G53" s="11">
        <v>1.1668499999999999</v>
      </c>
      <c r="H53" s="11">
        <v>0.51097499999999996</v>
      </c>
      <c r="I53" s="11">
        <v>4.8818250000000001</v>
      </c>
      <c r="J53" s="11">
        <v>0</v>
      </c>
      <c r="K53" s="11">
        <f t="shared" si="2"/>
        <v>151.84935000000002</v>
      </c>
    </row>
    <row r="54" spans="1:11" x14ac:dyDescent="0.35">
      <c r="A54">
        <v>6</v>
      </c>
      <c r="B54" t="s">
        <v>50</v>
      </c>
      <c r="C54" s="11">
        <v>2.3868</v>
      </c>
      <c r="D54" s="11">
        <v>1.89E-2</v>
      </c>
      <c r="E54" s="11">
        <v>4.2959250000000004</v>
      </c>
      <c r="F54" s="11">
        <v>0</v>
      </c>
      <c r="G54" s="11">
        <v>0</v>
      </c>
      <c r="H54" s="11">
        <v>0</v>
      </c>
      <c r="I54" s="11">
        <v>0.22837499999999999</v>
      </c>
      <c r="J54" s="11">
        <v>0</v>
      </c>
      <c r="K54" s="11">
        <f t="shared" si="2"/>
        <v>6.93</v>
      </c>
    </row>
    <row r="55" spans="1:11" x14ac:dyDescent="0.35">
      <c r="A55">
        <v>7</v>
      </c>
      <c r="B55" t="s">
        <v>51</v>
      </c>
      <c r="C55" s="11">
        <v>1.8850499999999999</v>
      </c>
      <c r="D55" s="11">
        <v>0.28665000000000002</v>
      </c>
      <c r="E55" s="11">
        <v>0.14085</v>
      </c>
      <c r="F55" s="11">
        <v>0</v>
      </c>
      <c r="G55" s="11">
        <v>5.3999999999999999E-2</v>
      </c>
      <c r="H55" s="11">
        <v>0</v>
      </c>
      <c r="I55" s="11">
        <v>3.8699999999999998E-2</v>
      </c>
      <c r="J55" s="11">
        <v>0</v>
      </c>
      <c r="K55" s="11">
        <f t="shared" si="2"/>
        <v>2.4052499999999997</v>
      </c>
    </row>
    <row r="56" spans="1:11" x14ac:dyDescent="0.35">
      <c r="A56">
        <v>8</v>
      </c>
      <c r="B56" t="s">
        <v>52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f t="shared" si="2"/>
        <v>0</v>
      </c>
    </row>
    <row r="57" spans="1:11" x14ac:dyDescent="0.35">
      <c r="A57">
        <v>9</v>
      </c>
      <c r="B57" t="s">
        <v>48</v>
      </c>
      <c r="C57" s="11">
        <v>4.0263749999999998</v>
      </c>
      <c r="D57" s="11">
        <v>2.4745499999999998</v>
      </c>
      <c r="E57" s="11">
        <v>7.9665749999999997</v>
      </c>
      <c r="F57" s="11">
        <v>0</v>
      </c>
      <c r="G57" s="11">
        <v>0.39105000000000001</v>
      </c>
      <c r="H57" s="11">
        <v>0.13567499999999999</v>
      </c>
      <c r="I57" s="11">
        <v>0.41962500000000003</v>
      </c>
      <c r="J57" s="11">
        <v>0</v>
      </c>
      <c r="K57" s="11">
        <f t="shared" si="2"/>
        <v>15.41385</v>
      </c>
    </row>
    <row r="58" spans="1:11" x14ac:dyDescent="0.35">
      <c r="A58">
        <v>10</v>
      </c>
      <c r="B58" t="s">
        <v>12</v>
      </c>
      <c r="C58" s="11">
        <v>5.3999999999999999E-2</v>
      </c>
      <c r="D58" s="11">
        <v>0.68287500000000001</v>
      </c>
      <c r="E58" s="11">
        <v>0</v>
      </c>
      <c r="F58" s="11">
        <v>29.928149999999999</v>
      </c>
      <c r="G58" s="11">
        <v>3.8612250000000001</v>
      </c>
      <c r="H58" s="11">
        <v>53.083575000000003</v>
      </c>
      <c r="I58" s="11">
        <v>1.3493250000000001</v>
      </c>
      <c r="J58" s="11">
        <v>0</v>
      </c>
      <c r="K58" s="11">
        <f t="shared" si="2"/>
        <v>88.959149999999994</v>
      </c>
    </row>
    <row r="59" spans="1:11" x14ac:dyDescent="0.35">
      <c r="A59">
        <v>11</v>
      </c>
      <c r="B59" t="s">
        <v>47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f t="shared" si="2"/>
        <v>0</v>
      </c>
    </row>
    <row r="60" spans="1:11" x14ac:dyDescent="0.35">
      <c r="A60">
        <v>12</v>
      </c>
      <c r="B60" t="s">
        <v>13</v>
      </c>
      <c r="C60" s="11">
        <v>0</v>
      </c>
      <c r="D60" s="11">
        <v>0.61424999999999996</v>
      </c>
      <c r="E60" s="11">
        <v>0</v>
      </c>
      <c r="F60" s="11">
        <v>0</v>
      </c>
      <c r="G60" s="11">
        <v>6.5250000000000004E-3</v>
      </c>
      <c r="H60" s="11">
        <v>0</v>
      </c>
      <c r="I60" s="11">
        <v>0.93577500000000002</v>
      </c>
      <c r="J60" s="11">
        <v>0</v>
      </c>
      <c r="K60" s="11">
        <f t="shared" si="2"/>
        <v>1.5565500000000001</v>
      </c>
    </row>
    <row r="61" spans="1:11" hidden="1" x14ac:dyDescent="0.35">
      <c r="A61">
        <v>13</v>
      </c>
      <c r="B61" t="s">
        <v>14</v>
      </c>
      <c r="C61" s="11">
        <v>11777.519925000001</v>
      </c>
      <c r="D61" s="11">
        <v>9275.2980750000006</v>
      </c>
      <c r="E61" s="11">
        <v>1355.035725</v>
      </c>
      <c r="F61" s="11">
        <v>618.11415</v>
      </c>
      <c r="G61" s="11">
        <v>3955.5054</v>
      </c>
      <c r="H61" s="11">
        <v>64.572074999999998</v>
      </c>
      <c r="I61" s="11">
        <v>38327.572124999999</v>
      </c>
      <c r="J61" s="11">
        <v>1.0120499999999999</v>
      </c>
      <c r="K61" s="11">
        <f t="shared" si="2"/>
        <v>65374.629525000004</v>
      </c>
    </row>
    <row r="62" spans="1:11" x14ac:dyDescent="0.35">
      <c r="A62">
        <v>14</v>
      </c>
      <c r="B62" t="s">
        <v>15</v>
      </c>
      <c r="C62" s="11">
        <v>21.701924999999999</v>
      </c>
      <c r="D62" s="11">
        <v>3.983625</v>
      </c>
      <c r="E62" s="11">
        <v>1.3680000000000001</v>
      </c>
      <c r="F62" s="11">
        <v>2.9475000000000001E-2</v>
      </c>
      <c r="G62" s="11">
        <v>0.78795000000000004</v>
      </c>
      <c r="H62" s="11">
        <v>1.8E-3</v>
      </c>
      <c r="I62" s="11">
        <v>3.1151249999999999</v>
      </c>
      <c r="J62" s="11">
        <v>0</v>
      </c>
      <c r="K62" s="11">
        <f t="shared" si="2"/>
        <v>30.987899999999996</v>
      </c>
    </row>
    <row r="63" spans="1:11" x14ac:dyDescent="0.35">
      <c r="A63">
        <v>15</v>
      </c>
      <c r="B63" t="s">
        <v>46</v>
      </c>
      <c r="C63" s="11">
        <v>0.58814999999999995</v>
      </c>
      <c r="D63" s="11">
        <v>4.4999999999999999E-4</v>
      </c>
      <c r="E63" s="11">
        <v>6.3450000000000006E-2</v>
      </c>
      <c r="F63" s="11">
        <v>0</v>
      </c>
      <c r="G63" s="11">
        <v>2.2275E-2</v>
      </c>
      <c r="H63" s="11">
        <v>0</v>
      </c>
      <c r="I63" s="11">
        <v>8.4599999999999995E-2</v>
      </c>
      <c r="J63" s="11">
        <v>0</v>
      </c>
      <c r="K63" s="11">
        <f t="shared" si="2"/>
        <v>0.75892499999999996</v>
      </c>
    </row>
    <row r="64" spans="1:11" hidden="1" x14ac:dyDescent="0.35">
      <c r="A64">
        <v>16</v>
      </c>
      <c r="B64" t="s">
        <v>45</v>
      </c>
      <c r="C64" s="11">
        <v>0</v>
      </c>
      <c r="D64" s="11">
        <v>451.38127500000002</v>
      </c>
      <c r="E64" s="11">
        <v>202.29412500000001</v>
      </c>
      <c r="F64" s="11">
        <v>5.90625</v>
      </c>
      <c r="G64" s="11">
        <v>0</v>
      </c>
      <c r="H64" s="11">
        <v>0</v>
      </c>
      <c r="I64" s="11">
        <v>0</v>
      </c>
      <c r="J64" s="11">
        <v>0</v>
      </c>
      <c r="K64" s="11">
        <f t="shared" si="2"/>
        <v>659.58165000000008</v>
      </c>
    </row>
    <row r="65" spans="1:11" hidden="1" x14ac:dyDescent="0.35">
      <c r="A65">
        <v>17</v>
      </c>
      <c r="B65" t="s">
        <v>54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f t="shared" si="2"/>
        <v>0</v>
      </c>
    </row>
  </sheetData>
  <conditionalFormatting sqref="A7:J23">
    <cfRule type="expression" dxfId="6" priority="7">
      <formula>MOD(ROW(),2)=0</formula>
    </cfRule>
  </conditionalFormatting>
  <conditionalFormatting sqref="A41:J42 A40:I40 A28:J39 A43:B43">
    <cfRule type="expression" dxfId="5" priority="6">
      <formula>MOD(ROW(),2)=0</formula>
    </cfRule>
  </conditionalFormatting>
  <conditionalFormatting sqref="A49:J63">
    <cfRule type="expression" dxfId="4" priority="5">
      <formula>MOD(ROW(),2)=0</formula>
    </cfRule>
  </conditionalFormatting>
  <conditionalFormatting sqref="A44:J44">
    <cfRule type="expression" dxfId="3" priority="4">
      <formula>MOD(ROW(),2)=0</formula>
    </cfRule>
  </conditionalFormatting>
  <conditionalFormatting sqref="A65:J65">
    <cfRule type="expression" dxfId="2" priority="3">
      <formula>MOD(ROW(),2)=0</formula>
    </cfRule>
  </conditionalFormatting>
  <conditionalFormatting sqref="C64:J64">
    <cfRule type="expression" dxfId="1" priority="2">
      <formula>MOD(ROW(),2)=0</formula>
    </cfRule>
  </conditionalFormatting>
  <conditionalFormatting sqref="C43:J43">
    <cfRule type="expression" dxfId="0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</vt:lpstr>
      <vt:lpstr>Change_Persistence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Myanmar</dc:title>
  <dc:creator>James Toledano;reastman@clarku.edu</dc:creator>
  <cp:keywords>land change myanmar</cp:keywords>
  <cp:lastModifiedBy>James Toledano</cp:lastModifiedBy>
  <dcterms:created xsi:type="dcterms:W3CDTF">2019-07-02T11:37:08Z</dcterms:created>
  <dcterms:modified xsi:type="dcterms:W3CDTF">2020-12-09T21:12:15Z</dcterms:modified>
</cp:coreProperties>
</file>