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AE44B1E1-42A9-4226-84A3-F7C76BC19EB6}" xr6:coauthVersionLast="45" xr6:coauthVersionMax="45" xr10:uidLastSave="{00000000-0000-0000-0000-000000000000}"/>
  <bookViews>
    <workbookView xWindow="2140" yWindow="230" windowWidth="25580" windowHeight="15980" activeTab="1" xr2:uid="{6D2BF499-7959-4DE7-9C56-1882BF8C2F37}"/>
  </bookViews>
  <sheets>
    <sheet name="Change" sheetId="1" r:id="rId1"/>
    <sheet name="Change_Persiste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7" i="2" l="1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C46" i="1"/>
  <c r="B46" i="1"/>
  <c r="D37" i="1"/>
  <c r="C37" i="1"/>
  <c r="B37" i="1"/>
  <c r="D28" i="1"/>
  <c r="C28" i="1"/>
  <c r="B28" i="1"/>
  <c r="C11" i="1"/>
  <c r="D11" i="1"/>
  <c r="B11" i="1"/>
  <c r="D45" i="1"/>
  <c r="H45" i="1" s="1"/>
  <c r="G42" i="1"/>
  <c r="H42" i="1"/>
  <c r="G43" i="1"/>
  <c r="H43" i="1"/>
  <c r="G44" i="1"/>
  <c r="H44" i="1"/>
  <c r="G45" i="1"/>
  <c r="G33" i="1"/>
  <c r="H33" i="1"/>
  <c r="G34" i="1"/>
  <c r="H34" i="1"/>
  <c r="G35" i="1"/>
  <c r="J35" i="1" s="1"/>
  <c r="H35" i="1"/>
  <c r="G36" i="1"/>
  <c r="H36" i="1"/>
  <c r="H37" i="1" s="1"/>
  <c r="G24" i="1"/>
  <c r="H24" i="1"/>
  <c r="G25" i="1"/>
  <c r="H25" i="1"/>
  <c r="G26" i="1"/>
  <c r="H26" i="1"/>
  <c r="G27" i="1"/>
  <c r="H27" i="1"/>
  <c r="G16" i="1"/>
  <c r="K16" i="1" s="1"/>
  <c r="H16" i="1"/>
  <c r="L16" i="1" s="1"/>
  <c r="G17" i="1"/>
  <c r="K17" i="1" s="1"/>
  <c r="H17" i="1"/>
  <c r="L17" i="1" s="1"/>
  <c r="G18" i="1"/>
  <c r="K18" i="1" s="1"/>
  <c r="H18" i="1"/>
  <c r="L18" i="1" s="1"/>
  <c r="G19" i="1"/>
  <c r="K19" i="1" s="1"/>
  <c r="H19" i="1"/>
  <c r="L19" i="1" s="1"/>
  <c r="G7" i="1"/>
  <c r="H7" i="1"/>
  <c r="G8" i="1"/>
  <c r="H8" i="1"/>
  <c r="G9" i="1"/>
  <c r="J9" i="1" s="1"/>
  <c r="H9" i="1"/>
  <c r="G10" i="1"/>
  <c r="H10" i="1"/>
  <c r="F45" i="1"/>
  <c r="F44" i="1"/>
  <c r="F43" i="1"/>
  <c r="F42" i="1"/>
  <c r="F36" i="1"/>
  <c r="F35" i="1"/>
  <c r="F34" i="1"/>
  <c r="F33" i="1"/>
  <c r="F27" i="1"/>
  <c r="F26" i="1"/>
  <c r="F25" i="1"/>
  <c r="F24" i="1"/>
  <c r="F28" i="1" s="1"/>
  <c r="F19" i="1"/>
  <c r="J19" i="1" s="1"/>
  <c r="F18" i="1"/>
  <c r="J18" i="1" s="1"/>
  <c r="F17" i="1"/>
  <c r="J17" i="1" s="1"/>
  <c r="F16" i="1"/>
  <c r="J16" i="1" s="1"/>
  <c r="F8" i="1"/>
  <c r="F9" i="1"/>
  <c r="F10" i="1"/>
  <c r="F7" i="1"/>
  <c r="J24" i="1" l="1"/>
  <c r="F11" i="1"/>
  <c r="J7" i="1"/>
  <c r="J33" i="1"/>
  <c r="J26" i="1"/>
  <c r="F46" i="1"/>
  <c r="J45" i="1"/>
  <c r="F37" i="1"/>
  <c r="L37" i="1" s="1"/>
  <c r="J25" i="1"/>
  <c r="G37" i="1"/>
  <c r="L44" i="1"/>
  <c r="K44" i="1"/>
  <c r="J44" i="1"/>
  <c r="L43" i="1"/>
  <c r="K43" i="1"/>
  <c r="K10" i="1"/>
  <c r="L10" i="1"/>
  <c r="L36" i="1"/>
  <c r="K36" i="1"/>
  <c r="J43" i="1"/>
  <c r="D46" i="1"/>
  <c r="L24" i="1"/>
  <c r="K24" i="1"/>
  <c r="J10" i="1"/>
  <c r="J36" i="1"/>
  <c r="L42" i="1"/>
  <c r="K42" i="1"/>
  <c r="L25" i="1"/>
  <c r="K25" i="1"/>
  <c r="L9" i="1"/>
  <c r="K9" i="1"/>
  <c r="L35" i="1"/>
  <c r="K35" i="1"/>
  <c r="J42" i="1"/>
  <c r="G28" i="1"/>
  <c r="J28" i="1" s="1"/>
  <c r="G46" i="1"/>
  <c r="L45" i="1"/>
  <c r="K45" i="1"/>
  <c r="H28" i="1"/>
  <c r="H46" i="1"/>
  <c r="L8" i="1"/>
  <c r="K8" i="1"/>
  <c r="L27" i="1"/>
  <c r="K27" i="1"/>
  <c r="L34" i="1"/>
  <c r="K34" i="1"/>
  <c r="J8" i="1"/>
  <c r="J27" i="1"/>
  <c r="J34" i="1"/>
  <c r="H11" i="1"/>
  <c r="L7" i="1"/>
  <c r="K7" i="1"/>
  <c r="K26" i="1"/>
  <c r="L26" i="1"/>
  <c r="L33" i="1"/>
  <c r="K33" i="1"/>
  <c r="G11" i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J37" i="1" l="1"/>
  <c r="J46" i="1"/>
  <c r="J11" i="1"/>
  <c r="K46" i="1"/>
  <c r="L46" i="1"/>
  <c r="K28" i="1"/>
  <c r="L28" i="1"/>
  <c r="K11" i="1"/>
  <c r="L11" i="1"/>
  <c r="K37" i="1"/>
</calcChain>
</file>

<file path=xl/sharedStrings.xml><?xml version="1.0" encoding="utf-8"?>
<sst xmlns="http://schemas.openxmlformats.org/spreadsheetml/2006/main" count="139" uniqueCount="53">
  <si>
    <t>Province Name</t>
  </si>
  <si>
    <t xml:space="preserve">Barisal </t>
  </si>
  <si>
    <t xml:space="preserve">Chittagong </t>
  </si>
  <si>
    <t xml:space="preserve">Dhaka </t>
  </si>
  <si>
    <t xml:space="preserve">Khulna </t>
  </si>
  <si>
    <t>Mangrove Persistence</t>
  </si>
  <si>
    <t>Mangrove -&gt; Pond</t>
  </si>
  <si>
    <t>Mangrove -&gt; Other</t>
  </si>
  <si>
    <t>Mangrove -&gt; Water</t>
  </si>
  <si>
    <t>Pond Persistence</t>
  </si>
  <si>
    <t>Pond -&gt; Mangrove</t>
  </si>
  <si>
    <t>Pond -&gt; Other</t>
  </si>
  <si>
    <t>Pond -&gt; Water</t>
  </si>
  <si>
    <t>Other -&gt; Pond</t>
  </si>
  <si>
    <t>Wetland</t>
  </si>
  <si>
    <t>Wetland -&gt; Pond</t>
  </si>
  <si>
    <t>Wetland -&gt; Other</t>
  </si>
  <si>
    <t>Water</t>
  </si>
  <si>
    <t>Water -&gt; Mangrove</t>
  </si>
  <si>
    <t>Water -&gt; Pond</t>
  </si>
  <si>
    <t>Bangladesh Total</t>
  </si>
  <si>
    <t>Mangrove</t>
  </si>
  <si>
    <t>Cells</t>
  </si>
  <si>
    <t>Sq. Km.</t>
  </si>
  <si>
    <t>Mangrove 99-14</t>
  </si>
  <si>
    <t>Mangrove 14-18</t>
  </si>
  <si>
    <t>Mangrove 99-18</t>
  </si>
  <si>
    <t>Wetland 99-14</t>
  </si>
  <si>
    <t>Wetland 14-18</t>
  </si>
  <si>
    <t>Wetland 99-18</t>
  </si>
  <si>
    <t>Pond 99-14</t>
  </si>
  <si>
    <t>Pond 14-18</t>
  </si>
  <si>
    <t>Pond 99-18</t>
  </si>
  <si>
    <t>Water 99-14</t>
  </si>
  <si>
    <t>Water 14-18</t>
  </si>
  <si>
    <t>Water 99-18</t>
  </si>
  <si>
    <t>Other 99-14</t>
  </si>
  <si>
    <t>Other 14-18</t>
  </si>
  <si>
    <t>Other 99-18</t>
  </si>
  <si>
    <t>Total</t>
  </si>
  <si>
    <t>1999-2014</t>
  </si>
  <si>
    <t>Province</t>
  </si>
  <si>
    <t>Legend Code</t>
  </si>
  <si>
    <t>Legend Caption</t>
  </si>
  <si>
    <t>1999-2018</t>
  </si>
  <si>
    <t>2014-2018</t>
  </si>
  <si>
    <t>Change (sq km)</t>
  </si>
  <si>
    <t>Land Cover Change Analysis - Bangladesh (1999 2014 2018)</t>
  </si>
  <si>
    <t>Land Cover Change/Persistence Analysis (km^2) - Bangladesh</t>
  </si>
  <si>
    <t>Coastal Wetland</t>
  </si>
  <si>
    <t>Pond Aquaculture</t>
  </si>
  <si>
    <t>Other/Missing Land Cover</t>
  </si>
  <si>
    <t>1999-2014 / 1999-2018 / 2014-2018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</si>
</sst>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right" wrapText="1" indent="1"/>
    </xf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10" fontId="0" fillId="0" borderId="0" xfId="1" applyNumberFormat="1" applyFont="1"/>
    <xf numFmtId="0" fontId="3" fillId="0" borderId="0" xfId="0" applyFont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4" fillId="0" borderId="0" xfId="0" applyFont="1"/>
    <xf numFmtId="2" fontId="0" fillId="0" borderId="0" xfId="1" applyNumberFormat="1" applyFont="1"/>
    <xf numFmtId="2" fontId="1" fillId="0" borderId="1" xfId="1" applyNumberFormat="1" applyFont="1" applyBorder="1"/>
    <xf numFmtId="2" fontId="1" fillId="0" borderId="1" xfId="0" applyNumberFormat="1" applyFont="1" applyBorder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2" fontId="1" fillId="0" borderId="0" xfId="0" applyNumberFormat="1" applyFont="1" applyBorder="1"/>
    <xf numFmtId="2" fontId="1" fillId="0" borderId="0" xfId="1" applyNumberFormat="1" applyFont="1" applyBorder="1"/>
  </cellXfs>
  <cellStyles count="2">
    <cellStyle name="Normal" xfId="0" builtinId="0"/>
    <cellStyle name="Percent" xfId="1" builtinId="5"/>
  </cellStyles>
  <dxfs count="7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189E-4A9E-451D-A3C7-7E7D74922294}">
  <dimension ref="A1:T48"/>
  <sheetViews>
    <sheetView zoomScaleNormal="100" workbookViewId="0">
      <selection activeCell="A14" sqref="A14"/>
    </sheetView>
  </sheetViews>
  <sheetFormatPr defaultRowHeight="14.5" x14ac:dyDescent="0.35"/>
  <cols>
    <col min="1" max="1" width="23.26953125" customWidth="1"/>
    <col min="2" max="2" width="15.7265625" hidden="1" customWidth="1"/>
    <col min="3" max="3" width="15.81640625" hidden="1" customWidth="1"/>
    <col min="4" max="4" width="14.1796875" hidden="1" customWidth="1"/>
    <col min="5" max="5" width="1.7265625" hidden="1" customWidth="1"/>
    <col min="6" max="6" width="10.54296875" customWidth="1"/>
    <col min="7" max="7" width="16.7265625" customWidth="1"/>
    <col min="8" max="8" width="15" customWidth="1"/>
    <col min="9" max="9" width="2" hidden="1" customWidth="1"/>
    <col min="10" max="12" width="15.26953125" bestFit="1" customWidth="1"/>
    <col min="13" max="13" width="24.54296875" customWidth="1"/>
    <col min="14" max="14" width="20.7265625" customWidth="1"/>
    <col min="15" max="16" width="9.54296875" bestFit="1" customWidth="1"/>
    <col min="17" max="17" width="17.26953125" bestFit="1" customWidth="1"/>
    <col min="18" max="19" width="13.81640625" bestFit="1" customWidth="1"/>
    <col min="20" max="20" width="21.54296875" bestFit="1" customWidth="1"/>
  </cols>
  <sheetData>
    <row r="1" spans="1:14" ht="18.5" x14ac:dyDescent="0.45">
      <c r="A1" s="6" t="s">
        <v>47</v>
      </c>
      <c r="G1" s="3"/>
      <c r="H1" s="3"/>
      <c r="I1" s="3"/>
      <c r="J1" s="3"/>
      <c r="M1" s="5"/>
      <c r="N1" s="5"/>
    </row>
    <row r="2" spans="1:14" x14ac:dyDescent="0.35">
      <c r="A2" s="1"/>
      <c r="G2" s="3"/>
      <c r="H2" s="3"/>
      <c r="I2" s="3"/>
      <c r="J2" s="3"/>
      <c r="M2" s="5"/>
      <c r="N2" s="5"/>
    </row>
    <row r="3" spans="1:14" x14ac:dyDescent="0.35">
      <c r="A3" s="1"/>
      <c r="G3" s="3"/>
      <c r="H3" s="3"/>
      <c r="I3" s="3"/>
      <c r="J3" s="3"/>
      <c r="M3" s="5"/>
      <c r="N3" s="5"/>
    </row>
    <row r="4" spans="1:14" x14ac:dyDescent="0.35">
      <c r="G4" s="3"/>
      <c r="H4" s="3"/>
      <c r="I4" s="3"/>
      <c r="J4" s="3"/>
      <c r="M4" s="5"/>
      <c r="N4" s="5"/>
    </row>
    <row r="5" spans="1:14" x14ac:dyDescent="0.35">
      <c r="A5" s="2" t="s">
        <v>21</v>
      </c>
      <c r="B5" s="2" t="s">
        <v>22</v>
      </c>
      <c r="C5" s="2"/>
      <c r="D5" s="2"/>
      <c r="E5" s="2"/>
      <c r="F5" s="2" t="s">
        <v>23</v>
      </c>
      <c r="G5" s="2"/>
      <c r="H5" s="2"/>
      <c r="I5" s="2"/>
      <c r="J5" s="2" t="s">
        <v>46</v>
      </c>
      <c r="K5" s="2"/>
      <c r="L5" s="2"/>
    </row>
    <row r="6" spans="1:14" x14ac:dyDescent="0.35">
      <c r="A6" s="2" t="s">
        <v>0</v>
      </c>
      <c r="B6" s="2">
        <v>1999</v>
      </c>
      <c r="C6" s="2">
        <v>2014</v>
      </c>
      <c r="D6" s="2">
        <v>2018</v>
      </c>
      <c r="E6" s="2"/>
      <c r="F6" s="2">
        <v>1999</v>
      </c>
      <c r="G6" s="2">
        <v>2014</v>
      </c>
      <c r="H6" s="2">
        <v>2018</v>
      </c>
      <c r="I6" s="2"/>
      <c r="J6" s="4" t="s">
        <v>24</v>
      </c>
      <c r="K6" s="4" t="s">
        <v>25</v>
      </c>
      <c r="L6" s="4" t="s">
        <v>26</v>
      </c>
    </row>
    <row r="7" spans="1:14" x14ac:dyDescent="0.35">
      <c r="A7" t="s">
        <v>1</v>
      </c>
      <c r="B7">
        <v>1202714</v>
      </c>
      <c r="C7">
        <v>1345350</v>
      </c>
      <c r="D7">
        <v>1347297</v>
      </c>
      <c r="F7" s="3">
        <f>B7*0.000225</f>
        <v>270.61064999999996</v>
      </c>
      <c r="G7" s="3">
        <f t="shared" ref="G7:H10" si="0">C7*0.000225</f>
        <v>302.70375000000001</v>
      </c>
      <c r="H7" s="3">
        <f t="shared" si="0"/>
        <v>303.14182499999998</v>
      </c>
      <c r="J7" s="10">
        <f>G7-F7</f>
        <v>32.093100000000049</v>
      </c>
      <c r="K7" s="10">
        <f>H7-G7</f>
        <v>0.43807499999996935</v>
      </c>
      <c r="L7" s="10">
        <f>H7-F7</f>
        <v>32.531175000000019</v>
      </c>
    </row>
    <row r="8" spans="1:14" x14ac:dyDescent="0.35">
      <c r="A8" t="s">
        <v>2</v>
      </c>
      <c r="B8">
        <v>1073506</v>
      </c>
      <c r="C8">
        <v>1047650</v>
      </c>
      <c r="D8">
        <v>1057941</v>
      </c>
      <c r="F8" s="3">
        <f t="shared" ref="F8:F10" si="1">B8*0.000225</f>
        <v>241.53885</v>
      </c>
      <c r="G8" s="3">
        <f t="shared" si="0"/>
        <v>235.72125</v>
      </c>
      <c r="H8" s="3">
        <f t="shared" si="0"/>
        <v>238.03672499999999</v>
      </c>
      <c r="J8" s="10">
        <f t="shared" ref="J8:J11" si="2">G8-F8</f>
        <v>-5.8175999999999988</v>
      </c>
      <c r="K8" s="10">
        <f t="shared" ref="K8:K11" si="3">H8-G8</f>
        <v>2.3154749999999922</v>
      </c>
      <c r="L8" s="10">
        <f t="shared" ref="L8:L11" si="4">H8-F8</f>
        <v>-3.5021250000000066</v>
      </c>
    </row>
    <row r="9" spans="1:14" x14ac:dyDescent="0.35">
      <c r="A9" t="s">
        <v>3</v>
      </c>
      <c r="B9">
        <v>0</v>
      </c>
      <c r="C9">
        <v>0</v>
      </c>
      <c r="D9">
        <v>0</v>
      </c>
      <c r="F9" s="3">
        <f t="shared" si="1"/>
        <v>0</v>
      </c>
      <c r="G9" s="3">
        <f t="shared" si="0"/>
        <v>0</v>
      </c>
      <c r="H9" s="3">
        <f t="shared" si="0"/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</row>
    <row r="10" spans="1:14" x14ac:dyDescent="0.35">
      <c r="A10" t="s">
        <v>4</v>
      </c>
      <c r="B10">
        <v>17682784</v>
      </c>
      <c r="C10">
        <v>17703637</v>
      </c>
      <c r="D10">
        <v>17711202</v>
      </c>
      <c r="F10" s="3">
        <f t="shared" si="1"/>
        <v>3978.6264000000001</v>
      </c>
      <c r="G10" s="3">
        <f t="shared" si="0"/>
        <v>3983.3183249999997</v>
      </c>
      <c r="H10" s="3">
        <f t="shared" si="0"/>
        <v>3985.02045</v>
      </c>
      <c r="J10" s="10">
        <f t="shared" si="2"/>
        <v>4.6919249999996282</v>
      </c>
      <c r="K10" s="10">
        <f t="shared" si="3"/>
        <v>1.702125000000251</v>
      </c>
      <c r="L10" s="10">
        <f t="shared" si="4"/>
        <v>6.3940499999998792</v>
      </c>
    </row>
    <row r="11" spans="1:14" x14ac:dyDescent="0.35">
      <c r="A11" s="7" t="s">
        <v>39</v>
      </c>
      <c r="B11" s="8">
        <f>SUM(B7:B10)</f>
        <v>19959004</v>
      </c>
      <c r="C11" s="8">
        <f t="shared" ref="C11:H11" si="5">SUM(C7:C10)</f>
        <v>20096637</v>
      </c>
      <c r="D11" s="8">
        <f t="shared" si="5"/>
        <v>20116440</v>
      </c>
      <c r="E11" s="8"/>
      <c r="F11" s="12">
        <f t="shared" si="5"/>
        <v>4490.7759000000005</v>
      </c>
      <c r="G11" s="12">
        <f t="shared" si="5"/>
        <v>4521.7433249999995</v>
      </c>
      <c r="H11" s="12">
        <f t="shared" si="5"/>
        <v>4526.1989999999996</v>
      </c>
      <c r="I11" s="8"/>
      <c r="J11" s="11">
        <f t="shared" si="2"/>
        <v>30.967424999998912</v>
      </c>
      <c r="K11" s="11">
        <f t="shared" si="3"/>
        <v>4.4556750000001557</v>
      </c>
      <c r="L11" s="11">
        <f t="shared" si="4"/>
        <v>35.423099999999067</v>
      </c>
    </row>
    <row r="14" spans="1:14" x14ac:dyDescent="0.35">
      <c r="A14" s="2" t="s">
        <v>49</v>
      </c>
      <c r="B14" s="2" t="s">
        <v>22</v>
      </c>
      <c r="C14" s="2"/>
      <c r="D14" s="2"/>
      <c r="E14" s="2"/>
      <c r="F14" s="2" t="s">
        <v>23</v>
      </c>
      <c r="G14" s="2"/>
      <c r="H14" s="2"/>
      <c r="J14" s="2" t="s">
        <v>46</v>
      </c>
      <c r="K14" s="2"/>
      <c r="L14" s="2"/>
    </row>
    <row r="15" spans="1:14" x14ac:dyDescent="0.35">
      <c r="A15" s="2" t="s">
        <v>0</v>
      </c>
      <c r="B15" s="2">
        <v>1999</v>
      </c>
      <c r="C15" s="2">
        <v>2014</v>
      </c>
      <c r="D15" s="2">
        <v>2018</v>
      </c>
      <c r="E15" s="2"/>
      <c r="F15" s="2">
        <v>1999</v>
      </c>
      <c r="G15" s="2">
        <v>2014</v>
      </c>
      <c r="H15" s="2">
        <v>2018</v>
      </c>
      <c r="J15" s="4" t="s">
        <v>27</v>
      </c>
      <c r="K15" s="4" t="s">
        <v>28</v>
      </c>
      <c r="L15" s="4" t="s">
        <v>29</v>
      </c>
    </row>
    <row r="16" spans="1:14" x14ac:dyDescent="0.35">
      <c r="A16" t="s">
        <v>1</v>
      </c>
      <c r="B16">
        <v>0</v>
      </c>
      <c r="C16">
        <v>0</v>
      </c>
      <c r="D16">
        <v>0</v>
      </c>
      <c r="F16">
        <f>B16*0.000225</f>
        <v>0</v>
      </c>
      <c r="G16">
        <f t="shared" ref="G16:H19" si="6">C16*0.000225</f>
        <v>0</v>
      </c>
      <c r="H16">
        <f t="shared" si="6"/>
        <v>0</v>
      </c>
      <c r="J16">
        <f>F16*0.000225</f>
        <v>0</v>
      </c>
      <c r="K16">
        <f t="shared" ref="K16:K19" si="7">G16*0.000225</f>
        <v>0</v>
      </c>
      <c r="L16">
        <f t="shared" ref="L16:L19" si="8">H16*0.000225</f>
        <v>0</v>
      </c>
    </row>
    <row r="17" spans="1:20" x14ac:dyDescent="0.35">
      <c r="A17" t="s">
        <v>2</v>
      </c>
      <c r="B17">
        <v>0</v>
      </c>
      <c r="C17">
        <v>0</v>
      </c>
      <c r="D17">
        <v>0</v>
      </c>
      <c r="F17">
        <f t="shared" ref="F17:F19" si="9">B17*0.000225</f>
        <v>0</v>
      </c>
      <c r="G17">
        <f t="shared" si="6"/>
        <v>0</v>
      </c>
      <c r="H17">
        <f t="shared" si="6"/>
        <v>0</v>
      </c>
      <c r="J17">
        <f t="shared" ref="J17:J19" si="10">F17*0.000225</f>
        <v>0</v>
      </c>
      <c r="K17">
        <f t="shared" si="7"/>
        <v>0</v>
      </c>
      <c r="L17">
        <f t="shared" si="8"/>
        <v>0</v>
      </c>
    </row>
    <row r="18" spans="1:20" x14ac:dyDescent="0.35">
      <c r="A18" t="s">
        <v>3</v>
      </c>
      <c r="B18">
        <v>0</v>
      </c>
      <c r="C18">
        <v>0</v>
      </c>
      <c r="D18">
        <v>0</v>
      </c>
      <c r="F18">
        <f t="shared" si="9"/>
        <v>0</v>
      </c>
      <c r="G18">
        <f t="shared" si="6"/>
        <v>0</v>
      </c>
      <c r="H18">
        <f t="shared" si="6"/>
        <v>0</v>
      </c>
      <c r="J18">
        <f t="shared" si="10"/>
        <v>0</v>
      </c>
      <c r="K18">
        <f t="shared" si="7"/>
        <v>0</v>
      </c>
      <c r="L18">
        <f t="shared" si="8"/>
        <v>0</v>
      </c>
    </row>
    <row r="19" spans="1:20" x14ac:dyDescent="0.35">
      <c r="A19" t="s">
        <v>4</v>
      </c>
      <c r="B19">
        <v>0</v>
      </c>
      <c r="C19">
        <v>0</v>
      </c>
      <c r="D19">
        <v>0</v>
      </c>
      <c r="F19">
        <f t="shared" si="9"/>
        <v>0</v>
      </c>
      <c r="G19">
        <f t="shared" si="6"/>
        <v>0</v>
      </c>
      <c r="H19">
        <f t="shared" si="6"/>
        <v>0</v>
      </c>
      <c r="J19">
        <f t="shared" si="10"/>
        <v>0</v>
      </c>
      <c r="K19">
        <f t="shared" si="7"/>
        <v>0</v>
      </c>
      <c r="L19">
        <f t="shared" si="8"/>
        <v>0</v>
      </c>
    </row>
    <row r="22" spans="1:20" x14ac:dyDescent="0.35">
      <c r="A22" s="2" t="s">
        <v>50</v>
      </c>
      <c r="B22" s="2" t="s">
        <v>22</v>
      </c>
      <c r="C22" s="2"/>
      <c r="D22" s="2"/>
      <c r="E22" s="2"/>
      <c r="F22" s="2" t="s">
        <v>23</v>
      </c>
      <c r="G22" s="2"/>
      <c r="H22" s="2"/>
      <c r="J22" s="2" t="s">
        <v>46</v>
      </c>
      <c r="K22" s="2"/>
      <c r="L22" s="2"/>
    </row>
    <row r="23" spans="1:20" x14ac:dyDescent="0.35">
      <c r="A23" s="2" t="s">
        <v>0</v>
      </c>
      <c r="B23" s="2">
        <v>1999</v>
      </c>
      <c r="C23" s="2">
        <v>2014</v>
      </c>
      <c r="D23" s="2">
        <v>2018</v>
      </c>
      <c r="E23" s="2"/>
      <c r="F23" s="2">
        <v>1999</v>
      </c>
      <c r="G23" s="2">
        <v>2014</v>
      </c>
      <c r="H23" s="2">
        <v>2018</v>
      </c>
      <c r="J23" s="4" t="s">
        <v>30</v>
      </c>
      <c r="K23" s="4" t="s">
        <v>31</v>
      </c>
      <c r="L23" s="4" t="s">
        <v>32</v>
      </c>
    </row>
    <row r="24" spans="1:20" x14ac:dyDescent="0.35">
      <c r="A24" t="s">
        <v>1</v>
      </c>
      <c r="B24">
        <v>56062</v>
      </c>
      <c r="C24">
        <v>109196</v>
      </c>
      <c r="D24">
        <v>100159</v>
      </c>
      <c r="F24" s="3">
        <f>B24*0.000225</f>
        <v>12.613949999999999</v>
      </c>
      <c r="G24" s="3">
        <f t="shared" ref="G24:H27" si="11">C24*0.000225</f>
        <v>24.569099999999999</v>
      </c>
      <c r="H24" s="3">
        <f t="shared" si="11"/>
        <v>22.535775000000001</v>
      </c>
      <c r="J24" s="10">
        <f>G24-F24</f>
        <v>11.95515</v>
      </c>
      <c r="K24" s="10">
        <f>H24-G24</f>
        <v>-2.0333249999999978</v>
      </c>
      <c r="L24" s="10">
        <f>H24-F24</f>
        <v>9.9218250000000019</v>
      </c>
      <c r="O24" s="14"/>
      <c r="P24" s="14"/>
      <c r="Q24" s="14"/>
      <c r="R24" s="14"/>
      <c r="S24" s="14"/>
      <c r="T24" s="14"/>
    </row>
    <row r="25" spans="1:20" x14ac:dyDescent="0.35">
      <c r="A25" t="s">
        <v>2</v>
      </c>
      <c r="B25">
        <v>220783</v>
      </c>
      <c r="C25">
        <v>583270</v>
      </c>
      <c r="D25">
        <v>626726</v>
      </c>
      <c r="F25" s="3">
        <f t="shared" ref="F25:F27" si="12">B25*0.000225</f>
        <v>49.676175000000001</v>
      </c>
      <c r="G25" s="3">
        <f t="shared" si="11"/>
        <v>131.23575</v>
      </c>
      <c r="H25" s="3">
        <f t="shared" si="11"/>
        <v>141.01335</v>
      </c>
      <c r="J25" s="10">
        <f t="shared" ref="J25:J28" si="13">G25-F25</f>
        <v>81.559574999999995</v>
      </c>
      <c r="K25" s="10">
        <f t="shared" ref="K25:K28" si="14">H25-G25</f>
        <v>9.7776000000000067</v>
      </c>
      <c r="L25" s="10">
        <f t="shared" ref="L25:L28" si="15">H25-F25</f>
        <v>91.337175000000002</v>
      </c>
      <c r="O25" s="14"/>
      <c r="P25" s="14"/>
      <c r="Q25" s="14"/>
      <c r="R25" s="14"/>
      <c r="S25" s="14"/>
      <c r="T25" s="14"/>
    </row>
    <row r="26" spans="1:20" x14ac:dyDescent="0.35">
      <c r="A26" t="s">
        <v>3</v>
      </c>
      <c r="B26">
        <v>76365</v>
      </c>
      <c r="C26">
        <v>226686</v>
      </c>
      <c r="D26">
        <v>257681</v>
      </c>
      <c r="F26" s="3">
        <f t="shared" si="12"/>
        <v>17.182124999999999</v>
      </c>
      <c r="G26" s="3">
        <f t="shared" si="11"/>
        <v>51.004349999999995</v>
      </c>
      <c r="H26" s="3">
        <f t="shared" si="11"/>
        <v>57.978225000000002</v>
      </c>
      <c r="J26" s="10">
        <f t="shared" si="13"/>
        <v>33.822224999999996</v>
      </c>
      <c r="K26" s="10">
        <f t="shared" si="14"/>
        <v>6.9738750000000067</v>
      </c>
      <c r="L26" s="10">
        <f t="shared" si="15"/>
        <v>40.796100000000003</v>
      </c>
      <c r="O26" s="14"/>
      <c r="P26" s="14"/>
      <c r="Q26" s="14"/>
      <c r="R26" s="14"/>
      <c r="S26" s="14"/>
      <c r="T26" s="14"/>
    </row>
    <row r="27" spans="1:20" x14ac:dyDescent="0.35">
      <c r="A27" t="s">
        <v>4</v>
      </c>
      <c r="B27">
        <v>7532545</v>
      </c>
      <c r="C27">
        <v>8619482</v>
      </c>
      <c r="D27">
        <v>8683446</v>
      </c>
      <c r="F27" s="3">
        <f t="shared" si="12"/>
        <v>1694.822625</v>
      </c>
      <c r="G27" s="3">
        <f t="shared" si="11"/>
        <v>1939.38345</v>
      </c>
      <c r="H27" s="3">
        <f t="shared" si="11"/>
        <v>1953.7753499999999</v>
      </c>
      <c r="J27" s="10">
        <f t="shared" si="13"/>
        <v>244.56082500000002</v>
      </c>
      <c r="K27" s="10">
        <f t="shared" si="14"/>
        <v>14.39189999999985</v>
      </c>
      <c r="L27" s="10">
        <f t="shared" si="15"/>
        <v>258.95272499999987</v>
      </c>
      <c r="O27" s="14"/>
      <c r="P27" s="14"/>
      <c r="Q27" s="14"/>
      <c r="R27" s="14"/>
      <c r="S27" s="14"/>
      <c r="T27" s="14"/>
    </row>
    <row r="28" spans="1:20" x14ac:dyDescent="0.35">
      <c r="A28" s="7" t="s">
        <v>39</v>
      </c>
      <c r="B28" s="8">
        <f>SUM(B24:B27)</f>
        <v>7885755</v>
      </c>
      <c r="C28" s="8">
        <f t="shared" ref="C28" si="16">SUM(C24:C27)</f>
        <v>9538634</v>
      </c>
      <c r="D28" s="8">
        <f t="shared" ref="D28" si="17">SUM(D24:D27)</f>
        <v>9668012</v>
      </c>
      <c r="E28" s="8"/>
      <c r="F28" s="12">
        <f t="shared" ref="F28" si="18">SUM(F24:F27)</f>
        <v>1774.294875</v>
      </c>
      <c r="G28" s="12">
        <f t="shared" ref="G28" si="19">SUM(G24:G27)</f>
        <v>2146.19265</v>
      </c>
      <c r="H28" s="12">
        <f t="shared" ref="H28" si="20">SUM(H24:H27)</f>
        <v>2175.3026999999997</v>
      </c>
      <c r="I28" s="8"/>
      <c r="J28" s="11">
        <f t="shared" si="13"/>
        <v>371.89777499999991</v>
      </c>
      <c r="K28" s="11">
        <f t="shared" si="14"/>
        <v>29.110049999999774</v>
      </c>
      <c r="L28" s="11">
        <f t="shared" si="15"/>
        <v>401.00782499999968</v>
      </c>
      <c r="O28" s="14"/>
      <c r="P28" s="14"/>
      <c r="Q28" s="14"/>
      <c r="R28" s="14"/>
      <c r="S28" s="14"/>
      <c r="T28" s="14"/>
    </row>
    <row r="29" spans="1:20" x14ac:dyDescent="0.35">
      <c r="A29" s="15"/>
      <c r="B29" s="16"/>
      <c r="C29" s="16"/>
      <c r="D29" s="16"/>
      <c r="E29" s="16"/>
      <c r="F29" s="17"/>
      <c r="G29" s="17"/>
      <c r="H29" s="17"/>
      <c r="I29" s="16"/>
      <c r="J29" s="18"/>
      <c r="K29" s="18"/>
      <c r="L29" s="18"/>
      <c r="O29" s="14"/>
      <c r="P29" s="14"/>
      <c r="Q29" s="14"/>
      <c r="R29" s="14"/>
      <c r="S29" s="14"/>
      <c r="T29" s="14"/>
    </row>
    <row r="31" spans="1:20" x14ac:dyDescent="0.35">
      <c r="A31" s="2" t="s">
        <v>17</v>
      </c>
      <c r="B31" s="2" t="s">
        <v>22</v>
      </c>
      <c r="C31" s="2"/>
      <c r="D31" s="2"/>
      <c r="E31" s="2"/>
      <c r="F31" s="2" t="s">
        <v>23</v>
      </c>
      <c r="G31" s="2"/>
      <c r="H31" s="2"/>
      <c r="J31" s="2" t="s">
        <v>46</v>
      </c>
      <c r="K31" s="2"/>
      <c r="L31" s="2"/>
    </row>
    <row r="32" spans="1:20" x14ac:dyDescent="0.35">
      <c r="A32" s="2" t="s">
        <v>0</v>
      </c>
      <c r="B32" s="2">
        <v>1999</v>
      </c>
      <c r="C32" s="2">
        <v>2014</v>
      </c>
      <c r="D32" s="2">
        <v>2018</v>
      </c>
      <c r="E32" s="2"/>
      <c r="F32" s="2">
        <v>1999</v>
      </c>
      <c r="G32" s="2">
        <v>2014</v>
      </c>
      <c r="H32" s="2">
        <v>2018</v>
      </c>
      <c r="J32" s="4" t="s">
        <v>33</v>
      </c>
      <c r="K32" s="4" t="s">
        <v>34</v>
      </c>
      <c r="L32" s="4" t="s">
        <v>35</v>
      </c>
    </row>
    <row r="33" spans="1:20" x14ac:dyDescent="0.35">
      <c r="A33" t="s">
        <v>1</v>
      </c>
      <c r="B33">
        <v>19365394</v>
      </c>
      <c r="C33">
        <v>19841654</v>
      </c>
      <c r="D33">
        <v>20252933</v>
      </c>
      <c r="F33" s="3">
        <f>B33*0.000225</f>
        <v>4357.2136499999997</v>
      </c>
      <c r="G33" s="3">
        <f t="shared" ref="G33:H36" si="21">C33*0.000225</f>
        <v>4464.3721500000001</v>
      </c>
      <c r="H33" s="3">
        <f t="shared" si="21"/>
        <v>4556.9099249999999</v>
      </c>
      <c r="J33" s="10">
        <f>G33-F33</f>
        <v>107.15850000000046</v>
      </c>
      <c r="K33" s="10">
        <f>H33-G33</f>
        <v>92.537774999999783</v>
      </c>
      <c r="L33" s="10">
        <f>H33-F33</f>
        <v>199.69627500000024</v>
      </c>
      <c r="O33" s="14"/>
      <c r="P33" s="14"/>
      <c r="Q33" s="14"/>
      <c r="R33" s="14"/>
      <c r="S33" s="14"/>
      <c r="T33" s="14"/>
    </row>
    <row r="34" spans="1:20" x14ac:dyDescent="0.35">
      <c r="A34" t="s">
        <v>2</v>
      </c>
      <c r="B34">
        <v>26821123</v>
      </c>
      <c r="C34">
        <v>26183084</v>
      </c>
      <c r="D34">
        <v>25418689</v>
      </c>
      <c r="F34" s="3">
        <f t="shared" ref="F34:F36" si="22">B34*0.000225</f>
        <v>6034.7526749999997</v>
      </c>
      <c r="G34" s="3">
        <f t="shared" si="21"/>
        <v>5891.1939000000002</v>
      </c>
      <c r="H34" s="3">
        <f t="shared" si="21"/>
        <v>5719.2050250000002</v>
      </c>
      <c r="J34" s="10">
        <f t="shared" ref="J34:J37" si="23">G34-F34</f>
        <v>-143.55877499999951</v>
      </c>
      <c r="K34" s="10">
        <f t="shared" ref="K34:K37" si="24">H34-G34</f>
        <v>-171.98887500000001</v>
      </c>
      <c r="L34" s="10">
        <f t="shared" ref="L34:L37" si="25">H34-F34</f>
        <v>-315.54764999999952</v>
      </c>
      <c r="O34" s="14"/>
      <c r="P34" s="14"/>
      <c r="Q34" s="14"/>
      <c r="R34" s="14"/>
      <c r="S34" s="14"/>
      <c r="T34" s="14"/>
    </row>
    <row r="35" spans="1:20" x14ac:dyDescent="0.35">
      <c r="A35" t="s">
        <v>3</v>
      </c>
      <c r="B35">
        <v>2327745</v>
      </c>
      <c r="C35">
        <v>1562364</v>
      </c>
      <c r="D35">
        <v>1577208</v>
      </c>
      <c r="F35" s="3">
        <f t="shared" si="22"/>
        <v>523.74262499999998</v>
      </c>
      <c r="G35" s="3">
        <f t="shared" si="21"/>
        <v>351.53190000000001</v>
      </c>
      <c r="H35" s="3">
        <f t="shared" si="21"/>
        <v>354.87180000000001</v>
      </c>
      <c r="J35" s="10">
        <f t="shared" si="23"/>
        <v>-172.21072499999997</v>
      </c>
      <c r="K35" s="10">
        <f t="shared" si="24"/>
        <v>3.3399000000000001</v>
      </c>
      <c r="L35" s="10">
        <f t="shared" si="25"/>
        <v>-168.87082499999997</v>
      </c>
      <c r="O35" s="14"/>
      <c r="P35" s="14"/>
      <c r="Q35" s="14"/>
      <c r="R35" s="14"/>
      <c r="S35" s="14"/>
      <c r="T35" s="14"/>
    </row>
    <row r="36" spans="1:20" x14ac:dyDescent="0.35">
      <c r="A36" t="s">
        <v>4</v>
      </c>
      <c r="B36">
        <v>13092826</v>
      </c>
      <c r="C36">
        <v>13275168</v>
      </c>
      <c r="D36">
        <v>13163809</v>
      </c>
      <c r="F36" s="3">
        <f t="shared" si="22"/>
        <v>2945.8858500000001</v>
      </c>
      <c r="G36" s="3">
        <f t="shared" si="21"/>
        <v>2986.9128000000001</v>
      </c>
      <c r="H36" s="3">
        <f t="shared" si="21"/>
        <v>2961.8570249999998</v>
      </c>
      <c r="J36" s="10">
        <f t="shared" si="23"/>
        <v>41.026949999999943</v>
      </c>
      <c r="K36" s="10">
        <f t="shared" si="24"/>
        <v>-25.055775000000267</v>
      </c>
      <c r="L36" s="10">
        <f t="shared" si="25"/>
        <v>15.971174999999675</v>
      </c>
      <c r="O36" s="14"/>
      <c r="P36" s="14"/>
      <c r="Q36" s="14"/>
      <c r="R36" s="14"/>
      <c r="S36" s="14"/>
      <c r="T36" s="14"/>
    </row>
    <row r="37" spans="1:20" x14ac:dyDescent="0.35">
      <c r="A37" s="7" t="s">
        <v>39</v>
      </c>
      <c r="B37" s="8">
        <f>SUM(B33:B36)</f>
        <v>61607088</v>
      </c>
      <c r="C37" s="8">
        <f t="shared" ref="C37" si="26">SUM(C33:C36)</f>
        <v>60862270</v>
      </c>
      <c r="D37" s="8">
        <f t="shared" ref="D37" si="27">SUM(D33:D36)</f>
        <v>60412639</v>
      </c>
      <c r="E37" s="8"/>
      <c r="F37" s="12">
        <f t="shared" ref="F37" si="28">SUM(F33:F36)</f>
        <v>13861.594800000001</v>
      </c>
      <c r="G37" s="12">
        <f t="shared" ref="G37" si="29">SUM(G33:G36)</f>
        <v>13694.010750000001</v>
      </c>
      <c r="H37" s="12">
        <f t="shared" ref="H37" si="30">SUM(H33:H36)</f>
        <v>13592.843774999999</v>
      </c>
      <c r="I37" s="8"/>
      <c r="J37" s="11">
        <f t="shared" si="23"/>
        <v>-167.58404999999948</v>
      </c>
      <c r="K37" s="11">
        <f t="shared" si="24"/>
        <v>-101.16697500000191</v>
      </c>
      <c r="L37" s="11">
        <f t="shared" si="25"/>
        <v>-268.75102500000139</v>
      </c>
      <c r="O37" s="14"/>
      <c r="P37" s="14"/>
      <c r="Q37" s="14"/>
      <c r="R37" s="14"/>
      <c r="S37" s="14"/>
      <c r="T37" s="14"/>
    </row>
    <row r="38" spans="1:20" x14ac:dyDescent="0.35">
      <c r="A38" s="15"/>
      <c r="B38" s="16"/>
      <c r="C38" s="16"/>
      <c r="D38" s="16"/>
      <c r="E38" s="16"/>
      <c r="F38" s="17"/>
      <c r="G38" s="17"/>
      <c r="H38" s="17"/>
      <c r="I38" s="16"/>
      <c r="J38" s="18"/>
      <c r="K38" s="18"/>
      <c r="L38" s="18"/>
      <c r="O38" s="14"/>
      <c r="P38" s="14"/>
      <c r="Q38" s="14"/>
      <c r="R38" s="14"/>
      <c r="S38" s="14"/>
      <c r="T38" s="14"/>
    </row>
    <row r="40" spans="1:20" x14ac:dyDescent="0.35">
      <c r="A40" s="2" t="s">
        <v>51</v>
      </c>
      <c r="B40" s="2" t="s">
        <v>22</v>
      </c>
      <c r="C40" s="2"/>
      <c r="D40" s="2"/>
      <c r="E40" s="2"/>
      <c r="F40" s="2" t="s">
        <v>23</v>
      </c>
      <c r="G40" s="2"/>
      <c r="H40" s="2"/>
      <c r="J40" s="2" t="s">
        <v>46</v>
      </c>
      <c r="K40" s="2"/>
      <c r="L40" s="2"/>
    </row>
    <row r="41" spans="1:20" x14ac:dyDescent="0.35">
      <c r="A41" s="2" t="s">
        <v>0</v>
      </c>
      <c r="B41" s="2">
        <v>1999</v>
      </c>
      <c r="C41" s="2">
        <v>2014</v>
      </c>
      <c r="D41" s="2">
        <v>2018</v>
      </c>
      <c r="E41" s="2"/>
      <c r="F41" s="2">
        <v>1999</v>
      </c>
      <c r="G41" s="2">
        <v>2014</v>
      </c>
      <c r="H41" s="2">
        <v>2018</v>
      </c>
      <c r="J41" s="4" t="s">
        <v>36</v>
      </c>
      <c r="K41" s="4" t="s">
        <v>37</v>
      </c>
      <c r="L41" s="4" t="s">
        <v>38</v>
      </c>
    </row>
    <row r="42" spans="1:20" x14ac:dyDescent="0.35">
      <c r="A42" t="s">
        <v>1</v>
      </c>
      <c r="B42">
        <v>41443865</v>
      </c>
      <c r="C42">
        <v>40771835</v>
      </c>
      <c r="D42">
        <v>40367646</v>
      </c>
      <c r="F42" s="3">
        <f>B42*0.000225</f>
        <v>9324.8696249999994</v>
      </c>
      <c r="G42" s="3">
        <f t="shared" ref="G42:H45" si="31">C42*0.000225</f>
        <v>9173.662875</v>
      </c>
      <c r="H42" s="3">
        <f t="shared" si="31"/>
        <v>9082.7203499999996</v>
      </c>
      <c r="J42" s="10">
        <f>G42-F42</f>
        <v>-151.20674999999937</v>
      </c>
      <c r="K42" s="10">
        <f>H42-G42</f>
        <v>-90.942525000000387</v>
      </c>
      <c r="L42" s="10">
        <f>H42-F42</f>
        <v>-242.14927499999976</v>
      </c>
    </row>
    <row r="43" spans="1:20" x14ac:dyDescent="0.35">
      <c r="A43" t="s">
        <v>2</v>
      </c>
      <c r="B43">
        <v>48672369</v>
      </c>
      <c r="C43">
        <v>48973742</v>
      </c>
      <c r="D43">
        <v>49684459</v>
      </c>
      <c r="F43" s="3">
        <f t="shared" ref="F43:F45" si="32">B43*0.000225</f>
        <v>10951.283024999999</v>
      </c>
      <c r="G43" s="3">
        <f t="shared" si="31"/>
        <v>11019.09195</v>
      </c>
      <c r="H43" s="3">
        <f t="shared" si="31"/>
        <v>11179.003274999999</v>
      </c>
      <c r="J43" s="10">
        <f t="shared" ref="J43:J46" si="33">G43-F43</f>
        <v>67.808925000001182</v>
      </c>
      <c r="K43" s="10">
        <f t="shared" ref="K43:K46" si="34">H43-G43</f>
        <v>159.91132499999912</v>
      </c>
      <c r="L43" s="10">
        <f t="shared" ref="L43:L46" si="35">H43-F43</f>
        <v>227.72025000000031</v>
      </c>
    </row>
    <row r="44" spans="1:20" x14ac:dyDescent="0.35">
      <c r="A44" t="s">
        <v>3</v>
      </c>
      <c r="B44">
        <v>22084673</v>
      </c>
      <c r="C44">
        <v>22699561</v>
      </c>
      <c r="D44">
        <v>22653786</v>
      </c>
      <c r="F44" s="3">
        <f t="shared" si="32"/>
        <v>4969.0514249999997</v>
      </c>
      <c r="G44" s="3">
        <f t="shared" si="31"/>
        <v>5107.4012249999996</v>
      </c>
      <c r="H44" s="3">
        <f t="shared" si="31"/>
        <v>5097.10185</v>
      </c>
      <c r="J44" s="10">
        <f t="shared" si="33"/>
        <v>138.34979999999996</v>
      </c>
      <c r="K44" s="10">
        <f t="shared" si="34"/>
        <v>-10.2993749999996</v>
      </c>
      <c r="L44" s="10">
        <f t="shared" si="35"/>
        <v>128.05042500000036</v>
      </c>
    </row>
    <row r="45" spans="1:20" x14ac:dyDescent="0.35">
      <c r="A45" t="s">
        <v>4</v>
      </c>
      <c r="B45">
        <v>34676257</v>
      </c>
      <c r="C45">
        <v>33387178</v>
      </c>
      <c r="D45">
        <f>33420432+6780</f>
        <v>33427212</v>
      </c>
      <c r="F45" s="3">
        <f t="shared" si="32"/>
        <v>7802.1578250000002</v>
      </c>
      <c r="G45" s="3">
        <f t="shared" si="31"/>
        <v>7512.1150499999994</v>
      </c>
      <c r="H45" s="3">
        <f t="shared" si="31"/>
        <v>7521.1226999999999</v>
      </c>
      <c r="J45" s="10">
        <f t="shared" si="33"/>
        <v>-290.0427750000008</v>
      </c>
      <c r="K45" s="10">
        <f t="shared" si="34"/>
        <v>9.0076500000004671</v>
      </c>
      <c r="L45" s="10">
        <f t="shared" si="35"/>
        <v>-281.03512500000033</v>
      </c>
    </row>
    <row r="46" spans="1:20" x14ac:dyDescent="0.35">
      <c r="A46" s="7" t="s">
        <v>39</v>
      </c>
      <c r="B46" s="8">
        <f>SUM(B42:B45)</f>
        <v>146877164</v>
      </c>
      <c r="C46" s="8">
        <f t="shared" ref="C46" si="36">SUM(C42:C45)</f>
        <v>145832316</v>
      </c>
      <c r="D46" s="8">
        <f t="shared" ref="D46" si="37">SUM(D42:D45)</f>
        <v>146133103</v>
      </c>
      <c r="E46" s="8"/>
      <c r="F46" s="12">
        <f t="shared" ref="F46" si="38">SUM(F42:F45)</f>
        <v>33047.361899999996</v>
      </c>
      <c r="G46" s="12">
        <f t="shared" ref="G46" si="39">SUM(G42:G45)</f>
        <v>32812.271099999998</v>
      </c>
      <c r="H46" s="12">
        <f t="shared" ref="H46" si="40">SUM(H42:H45)</f>
        <v>32879.948174999998</v>
      </c>
      <c r="I46" s="8"/>
      <c r="J46" s="11">
        <f t="shared" si="33"/>
        <v>-235.09079999999813</v>
      </c>
      <c r="K46" s="11">
        <f t="shared" si="34"/>
        <v>67.677074999999604</v>
      </c>
      <c r="L46" s="11">
        <f t="shared" si="35"/>
        <v>-167.41372499999852</v>
      </c>
    </row>
    <row r="48" spans="1:20" x14ac:dyDescent="0.35">
      <c r="A48" s="2"/>
    </row>
  </sheetData>
  <conditionalFormatting sqref="A7:L10">
    <cfRule type="expression" dxfId="6" priority="4">
      <formula>MOD(ROW(),2)=0</formula>
    </cfRule>
  </conditionalFormatting>
  <conditionalFormatting sqref="A24:L27">
    <cfRule type="expression" dxfId="5" priority="3">
      <formula>MOD(ROW(),2)=0</formula>
    </cfRule>
  </conditionalFormatting>
  <conditionalFormatting sqref="A33:L37">
    <cfRule type="expression" dxfId="4" priority="2">
      <formula>MOD(ROW(),2)=0</formula>
    </cfRule>
  </conditionalFormatting>
  <conditionalFormatting sqref="A42:L45">
    <cfRule type="expression" dxfId="3" priority="1">
      <formula>MOD(ROW(),2)=0</formula>
    </cfRule>
  </conditionalFormatting>
  <pageMargins left="0.7" right="0.7" top="0.75" bottom="0.75" header="0.3" footer="0.3"/>
  <pageSetup orientation="landscape" horizontalDpi="360" verticalDpi="360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92311-AA5D-4D79-A3F7-AD5E515AB353}">
  <dimension ref="A1:G61"/>
  <sheetViews>
    <sheetView tabSelected="1" zoomScaleNormal="100" workbookViewId="0">
      <selection sqref="A1:A2"/>
    </sheetView>
  </sheetViews>
  <sheetFormatPr defaultRowHeight="14.5" x14ac:dyDescent="0.35"/>
  <cols>
    <col min="1" max="1" width="13.7265625" customWidth="1"/>
    <col min="2" max="2" width="23.54296875" customWidth="1"/>
    <col min="3" max="6" width="15.7265625" customWidth="1"/>
    <col min="7" max="7" width="20" customWidth="1"/>
  </cols>
  <sheetData>
    <row r="1" spans="1:7" ht="15.5" x14ac:dyDescent="0.35">
      <c r="A1" s="9" t="s">
        <v>48</v>
      </c>
    </row>
    <row r="2" spans="1:7" ht="15.5" x14ac:dyDescent="0.35">
      <c r="A2" s="9" t="s">
        <v>52</v>
      </c>
    </row>
    <row r="3" spans="1:7" ht="15.5" x14ac:dyDescent="0.35">
      <c r="A3" s="9"/>
    </row>
    <row r="4" spans="1:7" ht="15.5" x14ac:dyDescent="0.35">
      <c r="A4" s="9"/>
    </row>
    <row r="5" spans="1:7" x14ac:dyDescent="0.35">
      <c r="A5" s="2" t="s">
        <v>40</v>
      </c>
      <c r="C5" s="4" t="s">
        <v>41</v>
      </c>
      <c r="D5" s="2"/>
      <c r="E5" s="2"/>
      <c r="F5" s="2"/>
      <c r="G5" s="2"/>
    </row>
    <row r="6" spans="1:7" x14ac:dyDescent="0.35">
      <c r="A6" s="2" t="s">
        <v>42</v>
      </c>
      <c r="B6" s="2" t="s">
        <v>43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20</v>
      </c>
    </row>
    <row r="7" spans="1:7" x14ac:dyDescent="0.35">
      <c r="A7">
        <v>1</v>
      </c>
      <c r="B7" t="s">
        <v>5</v>
      </c>
      <c r="C7" s="13">
        <v>247.17847499999999</v>
      </c>
      <c r="D7" s="13">
        <v>188.22037499999999</v>
      </c>
      <c r="E7" s="13">
        <v>0</v>
      </c>
      <c r="F7" s="13">
        <v>3954.4089749999998</v>
      </c>
      <c r="G7" s="13">
        <f t="shared" ref="G7:G21" si="0">SUM(C7:F7)</f>
        <v>4389.8078249999999</v>
      </c>
    </row>
    <row r="8" spans="1:7" x14ac:dyDescent="0.35">
      <c r="A8">
        <v>2</v>
      </c>
      <c r="B8" t="s">
        <v>6</v>
      </c>
      <c r="C8" s="13">
        <v>0</v>
      </c>
      <c r="D8" s="13">
        <v>4.2075000000000001E-2</v>
      </c>
      <c r="E8" s="13">
        <v>0</v>
      </c>
      <c r="F8" s="13">
        <v>0.16537499999999999</v>
      </c>
      <c r="G8" s="13">
        <f t="shared" si="0"/>
        <v>0.20745</v>
      </c>
    </row>
    <row r="9" spans="1:7" x14ac:dyDescent="0.35">
      <c r="A9">
        <v>3</v>
      </c>
      <c r="B9" t="s">
        <v>7</v>
      </c>
      <c r="C9" s="13">
        <v>4.336875</v>
      </c>
      <c r="D9" s="13">
        <v>40.684725</v>
      </c>
      <c r="E9" s="13">
        <v>0</v>
      </c>
      <c r="F9" s="13">
        <v>1.3373999999999999</v>
      </c>
      <c r="G9" s="13">
        <f t="shared" si="0"/>
        <v>46.359000000000002</v>
      </c>
    </row>
    <row r="10" spans="1:7" x14ac:dyDescent="0.35">
      <c r="A10">
        <v>4</v>
      </c>
      <c r="B10" t="s">
        <v>8</v>
      </c>
      <c r="C10" s="13">
        <v>19.095300000000002</v>
      </c>
      <c r="D10" s="13">
        <v>12.591225</v>
      </c>
      <c r="E10" s="13">
        <v>0</v>
      </c>
      <c r="F10" s="13">
        <v>22.712399999999999</v>
      </c>
      <c r="G10" s="13">
        <f t="shared" si="0"/>
        <v>54.398925000000006</v>
      </c>
    </row>
    <row r="11" spans="1:7" x14ac:dyDescent="0.35">
      <c r="A11">
        <v>5</v>
      </c>
      <c r="B11" t="s">
        <v>9</v>
      </c>
      <c r="C11" s="13">
        <v>6.5740499999999997</v>
      </c>
      <c r="D11" s="13">
        <v>39.813524999999998</v>
      </c>
      <c r="E11" s="13">
        <v>14.154299999999999</v>
      </c>
      <c r="F11" s="13">
        <v>1370.95605</v>
      </c>
      <c r="G11" s="13">
        <f t="shared" si="0"/>
        <v>1431.4979249999999</v>
      </c>
    </row>
    <row r="12" spans="1:7" x14ac:dyDescent="0.35">
      <c r="A12">
        <v>6</v>
      </c>
      <c r="B12" t="s">
        <v>10</v>
      </c>
      <c r="C12" s="13">
        <v>0</v>
      </c>
      <c r="D12" s="13">
        <v>0</v>
      </c>
      <c r="E12" s="13">
        <v>0</v>
      </c>
      <c r="F12" s="13">
        <v>0.35932500000000001</v>
      </c>
      <c r="G12" s="13">
        <f t="shared" si="0"/>
        <v>0.35932500000000001</v>
      </c>
    </row>
    <row r="13" spans="1:7" x14ac:dyDescent="0.35">
      <c r="A13">
        <v>7</v>
      </c>
      <c r="B13" t="s">
        <v>11</v>
      </c>
      <c r="C13" s="13">
        <v>5.9283000000000001</v>
      </c>
      <c r="D13" s="13">
        <v>9.3338999999999999</v>
      </c>
      <c r="E13" s="13">
        <v>2.9886750000000002</v>
      </c>
      <c r="F13" s="13">
        <v>320.86439999999999</v>
      </c>
      <c r="G13" s="13">
        <f t="shared" si="0"/>
        <v>339.115275</v>
      </c>
    </row>
    <row r="14" spans="1:7" x14ac:dyDescent="0.35">
      <c r="A14">
        <v>8</v>
      </c>
      <c r="B14" t="s">
        <v>12</v>
      </c>
      <c r="C14" s="13">
        <v>0.1116</v>
      </c>
      <c r="D14" s="13">
        <v>0.49252499999999999</v>
      </c>
      <c r="E14" s="13">
        <v>0</v>
      </c>
      <c r="F14" s="13">
        <v>2.6241750000000001</v>
      </c>
      <c r="G14" s="13">
        <f t="shared" si="0"/>
        <v>3.2282999999999999</v>
      </c>
    </row>
    <row r="15" spans="1:7" x14ac:dyDescent="0.35">
      <c r="A15">
        <v>9</v>
      </c>
      <c r="B15" t="s">
        <v>13</v>
      </c>
      <c r="C15" s="13">
        <v>17.995049999999999</v>
      </c>
      <c r="D15" s="13">
        <v>87.295275000000004</v>
      </c>
      <c r="E15" s="13">
        <v>36.849600000000002</v>
      </c>
      <c r="F15" s="13">
        <v>566.295525</v>
      </c>
      <c r="G15" s="13">
        <f t="shared" si="0"/>
        <v>708.43544999999995</v>
      </c>
    </row>
    <row r="16" spans="1:7" x14ac:dyDescent="0.35">
      <c r="A16">
        <v>10</v>
      </c>
      <c r="B16" t="s">
        <v>14</v>
      </c>
      <c r="C16" s="13">
        <v>0</v>
      </c>
      <c r="D16" s="13">
        <v>0</v>
      </c>
      <c r="E16" s="13">
        <v>0</v>
      </c>
      <c r="F16" s="13">
        <v>0</v>
      </c>
      <c r="G16" s="13">
        <f t="shared" si="0"/>
        <v>0</v>
      </c>
    </row>
    <row r="17" spans="1:7" x14ac:dyDescent="0.35">
      <c r="A17">
        <v>11</v>
      </c>
      <c r="B17" t="s">
        <v>15</v>
      </c>
      <c r="C17" s="13">
        <v>0</v>
      </c>
      <c r="D17" s="13">
        <v>0</v>
      </c>
      <c r="E17" s="13">
        <v>0</v>
      </c>
      <c r="F17" s="13">
        <v>0</v>
      </c>
      <c r="G17" s="13">
        <f t="shared" si="0"/>
        <v>0</v>
      </c>
    </row>
    <row r="18" spans="1:7" x14ac:dyDescent="0.35">
      <c r="A18">
        <v>12</v>
      </c>
      <c r="B18" t="s">
        <v>16</v>
      </c>
      <c r="C18" s="13">
        <v>0</v>
      </c>
      <c r="D18" s="13">
        <v>0</v>
      </c>
      <c r="E18" s="13">
        <v>0</v>
      </c>
      <c r="F18" s="13">
        <v>0</v>
      </c>
      <c r="G18" s="13">
        <f t="shared" si="0"/>
        <v>0</v>
      </c>
    </row>
    <row r="19" spans="1:7" ht="19.5" hidden="1" x14ac:dyDescent="0.35">
      <c r="A19">
        <v>13</v>
      </c>
      <c r="B19" t="s">
        <v>17</v>
      </c>
      <c r="C19" s="13">
        <v>3959.6928750000002</v>
      </c>
      <c r="D19" s="13">
        <v>5364.1462499999998</v>
      </c>
      <c r="E19" s="13">
        <v>221.83019999999999</v>
      </c>
      <c r="F19" s="13">
        <v>2886.2568000000001</v>
      </c>
      <c r="G19" s="13">
        <f t="shared" si="0"/>
        <v>12431.926125000002</v>
      </c>
    </row>
    <row r="20" spans="1:7" x14ac:dyDescent="0.35">
      <c r="A20">
        <v>14</v>
      </c>
      <c r="B20" t="s">
        <v>18</v>
      </c>
      <c r="C20" s="13">
        <v>54.002474999999997</v>
      </c>
      <c r="D20" s="13">
        <v>22.653675</v>
      </c>
      <c r="E20" s="13">
        <v>0</v>
      </c>
      <c r="F20" s="13">
        <v>23.290875</v>
      </c>
      <c r="G20" s="13">
        <f t="shared" si="0"/>
        <v>99.947024999999996</v>
      </c>
    </row>
    <row r="21" spans="1:7" x14ac:dyDescent="0.35">
      <c r="A21">
        <v>15</v>
      </c>
      <c r="B21" t="s">
        <v>19</v>
      </c>
      <c r="C21" s="13">
        <v>0</v>
      </c>
      <c r="D21" s="13">
        <v>4.073175</v>
      </c>
      <c r="E21" s="13">
        <v>0</v>
      </c>
      <c r="F21" s="13">
        <v>1.71315</v>
      </c>
      <c r="G21" s="13">
        <f t="shared" si="0"/>
        <v>5.7863249999999997</v>
      </c>
    </row>
    <row r="25" spans="1:7" x14ac:dyDescent="0.35">
      <c r="A25" s="2" t="s">
        <v>44</v>
      </c>
      <c r="C25" s="4" t="s">
        <v>41</v>
      </c>
      <c r="D25" s="2"/>
      <c r="E25" s="2"/>
      <c r="F25" s="2"/>
      <c r="G25" s="2"/>
    </row>
    <row r="26" spans="1:7" x14ac:dyDescent="0.35">
      <c r="A26" s="2" t="s">
        <v>42</v>
      </c>
      <c r="B26" s="2" t="s">
        <v>43</v>
      </c>
      <c r="C26" s="4" t="s">
        <v>1</v>
      </c>
      <c r="D26" s="4" t="s">
        <v>2</v>
      </c>
      <c r="E26" s="4" t="s">
        <v>3</v>
      </c>
      <c r="F26" s="4" t="s">
        <v>4</v>
      </c>
      <c r="G26" s="4" t="s">
        <v>20</v>
      </c>
    </row>
    <row r="27" spans="1:7" x14ac:dyDescent="0.35">
      <c r="A27">
        <v>1</v>
      </c>
      <c r="B27" t="s">
        <v>5</v>
      </c>
      <c r="C27" s="13">
        <v>243.32422500000001</v>
      </c>
      <c r="D27" s="13">
        <v>186.2586</v>
      </c>
      <c r="E27" s="13">
        <v>0</v>
      </c>
      <c r="F27" s="13">
        <v>3953.8341</v>
      </c>
      <c r="G27" s="13">
        <f t="shared" ref="G27:G41" si="1">SUM(C27:F27)</f>
        <v>4383.4169250000004</v>
      </c>
    </row>
    <row r="28" spans="1:7" x14ac:dyDescent="0.35">
      <c r="A28">
        <v>2</v>
      </c>
      <c r="B28" t="s">
        <v>6</v>
      </c>
      <c r="C28" s="13">
        <v>0</v>
      </c>
      <c r="D28" s="13">
        <v>0.44864999999999999</v>
      </c>
      <c r="E28" s="13">
        <v>0</v>
      </c>
      <c r="F28" s="13">
        <v>0.20745</v>
      </c>
      <c r="G28" s="13">
        <f t="shared" si="1"/>
        <v>0.65610000000000002</v>
      </c>
    </row>
    <row r="29" spans="1:7" x14ac:dyDescent="0.35">
      <c r="A29">
        <v>3</v>
      </c>
      <c r="B29" t="s">
        <v>7</v>
      </c>
      <c r="C29" s="13">
        <v>3.9293999999999998</v>
      </c>
      <c r="D29" s="13">
        <v>38.248649999999998</v>
      </c>
      <c r="E29" s="13">
        <v>0</v>
      </c>
      <c r="F29" s="13">
        <v>1.35</v>
      </c>
      <c r="G29" s="13">
        <f t="shared" si="1"/>
        <v>43.52805</v>
      </c>
    </row>
    <row r="30" spans="1:7" x14ac:dyDescent="0.35">
      <c r="A30">
        <v>4</v>
      </c>
      <c r="B30" t="s">
        <v>8</v>
      </c>
      <c r="C30" s="13">
        <v>23.357025</v>
      </c>
      <c r="D30" s="13">
        <v>16.5825</v>
      </c>
      <c r="E30" s="13">
        <v>0</v>
      </c>
      <c r="F30" s="13">
        <v>23.234850000000002</v>
      </c>
      <c r="G30" s="13">
        <f t="shared" si="1"/>
        <v>63.174375000000005</v>
      </c>
    </row>
    <row r="31" spans="1:7" x14ac:dyDescent="0.35">
      <c r="A31">
        <v>5</v>
      </c>
      <c r="B31" t="s">
        <v>9</v>
      </c>
      <c r="C31" s="13">
        <v>5.7739500000000001</v>
      </c>
      <c r="D31" s="13">
        <v>38.537100000000002</v>
      </c>
      <c r="E31" s="13">
        <v>9.5134500000000006</v>
      </c>
      <c r="F31" s="13">
        <v>1371.0026250000001</v>
      </c>
      <c r="G31" s="13">
        <f t="shared" si="1"/>
        <v>1424.827125</v>
      </c>
    </row>
    <row r="32" spans="1:7" x14ac:dyDescent="0.35">
      <c r="A32">
        <v>6</v>
      </c>
      <c r="B32" t="s">
        <v>10</v>
      </c>
      <c r="C32" s="13">
        <v>0</v>
      </c>
      <c r="D32" s="13">
        <v>1.6424999999999999E-2</v>
      </c>
      <c r="E32" s="13">
        <v>0</v>
      </c>
      <c r="F32" s="13">
        <v>0.44955000000000001</v>
      </c>
      <c r="G32" s="13">
        <f t="shared" si="1"/>
        <v>0.46597500000000003</v>
      </c>
    </row>
    <row r="33" spans="1:7" x14ac:dyDescent="0.35">
      <c r="A33">
        <v>7</v>
      </c>
      <c r="B33" t="s">
        <v>11</v>
      </c>
      <c r="C33" s="13">
        <v>6.5706749999999996</v>
      </c>
      <c r="D33" s="13">
        <v>10.247624999999999</v>
      </c>
      <c r="E33" s="13">
        <v>7.5165749999999996</v>
      </c>
      <c r="F33" s="13">
        <v>318.31717500000002</v>
      </c>
      <c r="G33" s="13">
        <f t="shared" si="1"/>
        <v>342.65205000000003</v>
      </c>
    </row>
    <row r="34" spans="1:7" x14ac:dyDescent="0.35">
      <c r="A34">
        <v>8</v>
      </c>
      <c r="B34" t="s">
        <v>12</v>
      </c>
      <c r="C34" s="13">
        <v>0.26932499999999998</v>
      </c>
      <c r="D34" s="13">
        <v>0.83879999999999999</v>
      </c>
      <c r="E34" s="13">
        <v>0.11475</v>
      </c>
      <c r="F34" s="13">
        <v>5.0415749999999999</v>
      </c>
      <c r="G34" s="13">
        <f t="shared" si="1"/>
        <v>6.2644500000000001</v>
      </c>
    </row>
    <row r="35" spans="1:7" x14ac:dyDescent="0.35">
      <c r="A35">
        <v>9</v>
      </c>
      <c r="B35" t="s">
        <v>13</v>
      </c>
      <c r="C35" s="13">
        <v>16.713899999999999</v>
      </c>
      <c r="D35" s="13">
        <v>98.023499999999999</v>
      </c>
      <c r="E35" s="13">
        <v>48.266550000000002</v>
      </c>
      <c r="F35" s="13">
        <v>579.69539999999995</v>
      </c>
      <c r="G35" s="13">
        <f t="shared" si="1"/>
        <v>742.69934999999998</v>
      </c>
    </row>
    <row r="36" spans="1:7" x14ac:dyDescent="0.35">
      <c r="A36">
        <v>10</v>
      </c>
      <c r="B36" t="s">
        <v>14</v>
      </c>
      <c r="C36" s="13">
        <v>0</v>
      </c>
      <c r="D36" s="13">
        <v>0</v>
      </c>
      <c r="E36" s="13">
        <v>0</v>
      </c>
      <c r="F36" s="13">
        <v>0</v>
      </c>
      <c r="G36" s="13">
        <f t="shared" si="1"/>
        <v>0</v>
      </c>
    </row>
    <row r="37" spans="1:7" x14ac:dyDescent="0.35">
      <c r="A37">
        <v>11</v>
      </c>
      <c r="B37" t="s">
        <v>15</v>
      </c>
      <c r="C37" s="13">
        <v>0</v>
      </c>
      <c r="D37" s="13">
        <v>0</v>
      </c>
      <c r="E37" s="13">
        <v>0</v>
      </c>
      <c r="F37" s="13">
        <v>0</v>
      </c>
      <c r="G37" s="13">
        <f t="shared" si="1"/>
        <v>0</v>
      </c>
    </row>
    <row r="38" spans="1:7" x14ac:dyDescent="0.35">
      <c r="A38">
        <v>12</v>
      </c>
      <c r="B38" t="s">
        <v>16</v>
      </c>
      <c r="C38" s="13">
        <v>0</v>
      </c>
      <c r="D38" s="13">
        <v>0</v>
      </c>
      <c r="E38" s="13">
        <v>0</v>
      </c>
      <c r="F38" s="13">
        <v>0</v>
      </c>
      <c r="G38" s="13">
        <f t="shared" si="1"/>
        <v>0</v>
      </c>
    </row>
    <row r="39" spans="1:7" hidden="1" x14ac:dyDescent="0.35">
      <c r="A39">
        <v>13</v>
      </c>
      <c r="B39" t="s">
        <v>17</v>
      </c>
      <c r="C39" s="13">
        <v>3953.3393249999999</v>
      </c>
      <c r="D39" s="13">
        <v>5176.6188750000001</v>
      </c>
      <c r="E39" s="13">
        <v>214.80525</v>
      </c>
      <c r="F39" s="13">
        <v>2858.643</v>
      </c>
      <c r="G39" s="13">
        <f t="shared" si="1"/>
        <v>12203.40645</v>
      </c>
    </row>
    <row r="40" spans="1:7" x14ac:dyDescent="0.35">
      <c r="A40">
        <v>14</v>
      </c>
      <c r="B40" t="s">
        <v>18</v>
      </c>
      <c r="C40" s="13">
        <v>58.29795</v>
      </c>
      <c r="D40" s="13">
        <v>24.669450000000001</v>
      </c>
      <c r="E40" s="13">
        <v>0</v>
      </c>
      <c r="F40" s="13">
        <v>24.978825000000001</v>
      </c>
      <c r="G40" s="13">
        <f t="shared" si="1"/>
        <v>107.946225</v>
      </c>
    </row>
    <row r="41" spans="1:7" x14ac:dyDescent="0.35">
      <c r="A41">
        <v>15</v>
      </c>
      <c r="B41" t="s">
        <v>19</v>
      </c>
      <c r="C41" s="13">
        <v>4.7925000000000002E-2</v>
      </c>
      <c r="D41" s="13">
        <v>3.9937499999999999</v>
      </c>
      <c r="E41" s="13">
        <v>0.19822500000000001</v>
      </c>
      <c r="F41" s="13">
        <v>2.6248499999999999</v>
      </c>
      <c r="G41" s="13">
        <f t="shared" si="1"/>
        <v>6.864749999999999</v>
      </c>
    </row>
    <row r="45" spans="1:7" x14ac:dyDescent="0.35">
      <c r="A45" s="2" t="s">
        <v>45</v>
      </c>
      <c r="C45" s="4" t="s">
        <v>41</v>
      </c>
      <c r="D45" s="2"/>
      <c r="E45" s="2"/>
      <c r="F45" s="2"/>
      <c r="G45" s="2"/>
    </row>
    <row r="46" spans="1:7" x14ac:dyDescent="0.35">
      <c r="A46" s="2" t="s">
        <v>42</v>
      </c>
      <c r="B46" s="2" t="s">
        <v>43</v>
      </c>
      <c r="C46" s="4" t="s">
        <v>1</v>
      </c>
      <c r="D46" s="4" t="s">
        <v>2</v>
      </c>
      <c r="E46" s="4" t="s">
        <v>3</v>
      </c>
      <c r="F46" s="4" t="s">
        <v>4</v>
      </c>
      <c r="G46" s="4" t="s">
        <v>20</v>
      </c>
    </row>
    <row r="47" spans="1:7" x14ac:dyDescent="0.35">
      <c r="A47">
        <v>1</v>
      </c>
      <c r="B47" t="s">
        <v>5</v>
      </c>
      <c r="C47" s="13">
        <v>297.387</v>
      </c>
      <c r="D47" s="13">
        <v>233.071425</v>
      </c>
      <c r="E47" s="13">
        <v>0</v>
      </c>
      <c r="F47" s="13">
        <v>3982.7130750000001</v>
      </c>
      <c r="G47" s="13">
        <f t="shared" ref="G47:G61" si="2">SUM(C47:F47)</f>
        <v>4513.1715000000004</v>
      </c>
    </row>
    <row r="48" spans="1:7" x14ac:dyDescent="0.35">
      <c r="A48">
        <v>2</v>
      </c>
      <c r="B48" t="s">
        <v>6</v>
      </c>
      <c r="C48" s="13">
        <v>4.4999999999999999E-4</v>
      </c>
      <c r="D48" s="13">
        <v>0.413325</v>
      </c>
      <c r="E48" s="13">
        <v>0</v>
      </c>
      <c r="F48" s="13">
        <v>4.3650000000000001E-2</v>
      </c>
      <c r="G48" s="13">
        <f t="shared" si="2"/>
        <v>0.45742500000000003</v>
      </c>
    </row>
    <row r="49" spans="1:7" x14ac:dyDescent="0.35">
      <c r="A49">
        <v>3</v>
      </c>
      <c r="B49" t="s">
        <v>7</v>
      </c>
      <c r="C49" s="13">
        <v>1.3500000000000001E-3</v>
      </c>
      <c r="D49" s="13">
        <v>2.2499999999999999E-2</v>
      </c>
      <c r="E49" s="13">
        <v>0</v>
      </c>
      <c r="F49" s="13">
        <v>3.5325000000000002E-2</v>
      </c>
      <c r="G49" s="13">
        <f t="shared" si="2"/>
        <v>5.9175000000000005E-2</v>
      </c>
    </row>
    <row r="50" spans="1:7" x14ac:dyDescent="0.35">
      <c r="A50">
        <v>4</v>
      </c>
      <c r="B50" t="s">
        <v>8</v>
      </c>
      <c r="C50" s="13">
        <v>5.3149499999999996</v>
      </c>
      <c r="D50" s="13">
        <v>2.214</v>
      </c>
      <c r="E50" s="13">
        <v>0</v>
      </c>
      <c r="F50" s="13">
        <v>0.52627500000000005</v>
      </c>
      <c r="G50" s="13">
        <f t="shared" si="2"/>
        <v>8.0552250000000001</v>
      </c>
    </row>
    <row r="51" spans="1:7" x14ac:dyDescent="0.35">
      <c r="A51">
        <v>5</v>
      </c>
      <c r="B51" t="s">
        <v>9</v>
      </c>
      <c r="C51" s="13">
        <v>18.70965</v>
      </c>
      <c r="D51" s="13">
        <v>124.73145</v>
      </c>
      <c r="E51" s="13">
        <v>36.890774999999998</v>
      </c>
      <c r="F51" s="13">
        <v>1918.8477</v>
      </c>
      <c r="G51" s="13">
        <f t="shared" si="2"/>
        <v>2099.1795750000001</v>
      </c>
    </row>
    <row r="52" spans="1:7" x14ac:dyDescent="0.35">
      <c r="A52">
        <v>6</v>
      </c>
      <c r="B52" t="s">
        <v>10</v>
      </c>
      <c r="C52" s="13">
        <v>0</v>
      </c>
      <c r="D52" s="13">
        <v>0.41039999999999999</v>
      </c>
      <c r="E52" s="13">
        <v>0</v>
      </c>
      <c r="F52" s="13">
        <v>9.1124999999999998E-2</v>
      </c>
      <c r="G52" s="13">
        <f t="shared" si="2"/>
        <v>0.501525</v>
      </c>
    </row>
    <row r="53" spans="1:7" x14ac:dyDescent="0.35">
      <c r="A53">
        <v>7</v>
      </c>
      <c r="B53" t="s">
        <v>11</v>
      </c>
      <c r="C53" s="13">
        <v>5.7750750000000002</v>
      </c>
      <c r="D53" s="13">
        <v>5.8715999999999999</v>
      </c>
      <c r="E53" s="13">
        <v>14.110875</v>
      </c>
      <c r="F53" s="13">
        <v>20.089575</v>
      </c>
      <c r="G53" s="13">
        <f t="shared" si="2"/>
        <v>45.847125000000005</v>
      </c>
    </row>
    <row r="54" spans="1:7" x14ac:dyDescent="0.35">
      <c r="A54">
        <v>8</v>
      </c>
      <c r="B54" t="s">
        <v>12</v>
      </c>
      <c r="C54" s="13">
        <v>8.4375000000000006E-2</v>
      </c>
      <c r="D54" s="13">
        <v>0.2223</v>
      </c>
      <c r="E54" s="13">
        <v>2.7000000000000001E-3</v>
      </c>
      <c r="F54" s="13">
        <v>0.354375</v>
      </c>
      <c r="G54" s="13">
        <f t="shared" si="2"/>
        <v>0.66375000000000006</v>
      </c>
    </row>
    <row r="55" spans="1:7" x14ac:dyDescent="0.35">
      <c r="A55">
        <v>9</v>
      </c>
      <c r="B55" t="s">
        <v>13</v>
      </c>
      <c r="C55" s="13">
        <v>3.8214000000000001</v>
      </c>
      <c r="D55" s="13">
        <v>15.866099999999999</v>
      </c>
      <c r="E55" s="13">
        <v>21.08295</v>
      </c>
      <c r="F55" s="13">
        <v>34.478999999999999</v>
      </c>
      <c r="G55" s="13">
        <f t="shared" si="2"/>
        <v>75.249449999999996</v>
      </c>
    </row>
    <row r="56" spans="1:7" x14ac:dyDescent="0.35">
      <c r="A56">
        <v>10</v>
      </c>
      <c r="B56" t="s">
        <v>14</v>
      </c>
      <c r="C56" s="13">
        <v>0</v>
      </c>
      <c r="D56" s="13">
        <v>0</v>
      </c>
      <c r="E56" s="13">
        <v>0</v>
      </c>
      <c r="F56" s="13">
        <v>0</v>
      </c>
      <c r="G56" s="13">
        <f t="shared" si="2"/>
        <v>0</v>
      </c>
    </row>
    <row r="57" spans="1:7" x14ac:dyDescent="0.35">
      <c r="A57">
        <v>11</v>
      </c>
      <c r="B57" t="s">
        <v>15</v>
      </c>
      <c r="C57" s="13">
        <v>0</v>
      </c>
      <c r="D57" s="13">
        <v>0</v>
      </c>
      <c r="E57" s="13">
        <v>0</v>
      </c>
      <c r="F57" s="13">
        <v>0</v>
      </c>
      <c r="G57" s="13">
        <f t="shared" si="2"/>
        <v>0</v>
      </c>
    </row>
    <row r="58" spans="1:7" x14ac:dyDescent="0.35">
      <c r="A58">
        <v>12</v>
      </c>
      <c r="B58" t="s">
        <v>16</v>
      </c>
      <c r="C58" s="13">
        <v>0</v>
      </c>
      <c r="D58" s="13">
        <v>0</v>
      </c>
      <c r="E58" s="13">
        <v>0</v>
      </c>
      <c r="F58" s="13">
        <v>0</v>
      </c>
      <c r="G58" s="13">
        <f t="shared" si="2"/>
        <v>0</v>
      </c>
    </row>
    <row r="59" spans="1:7" hidden="1" x14ac:dyDescent="0.35">
      <c r="A59">
        <v>13</v>
      </c>
      <c r="B59" t="s">
        <v>17</v>
      </c>
      <c r="C59" s="13">
        <v>4340.1998249999997</v>
      </c>
      <c r="D59" s="13">
        <v>5491.1056500000004</v>
      </c>
      <c r="E59" s="13">
        <v>252.34087500000001</v>
      </c>
      <c r="F59" s="13">
        <v>2935.576575</v>
      </c>
      <c r="G59" s="13">
        <f t="shared" si="2"/>
        <v>13019.222925000002</v>
      </c>
    </row>
    <row r="60" spans="1:7" x14ac:dyDescent="0.35">
      <c r="A60">
        <v>14</v>
      </c>
      <c r="B60" t="s">
        <v>18</v>
      </c>
      <c r="C60" s="13">
        <v>5.7149999999999999</v>
      </c>
      <c r="D60" s="13">
        <v>4.5452250000000003</v>
      </c>
      <c r="E60" s="13"/>
      <c r="F60" s="13">
        <v>1.5171749999999999</v>
      </c>
      <c r="G60" s="13">
        <f t="shared" si="2"/>
        <v>11.7774</v>
      </c>
    </row>
    <row r="61" spans="1:7" x14ac:dyDescent="0.35">
      <c r="A61">
        <v>15</v>
      </c>
      <c r="B61" t="s">
        <v>19</v>
      </c>
      <c r="C61" s="13">
        <v>4.2750000000000002E-3</v>
      </c>
      <c r="D61" s="13">
        <v>2.4750000000000002E-3</v>
      </c>
      <c r="E61" s="13">
        <v>4.4999999999999997E-3</v>
      </c>
      <c r="F61" s="13">
        <v>0.404775</v>
      </c>
      <c r="G61" s="13">
        <f t="shared" si="2"/>
        <v>0.41602499999999998</v>
      </c>
    </row>
  </sheetData>
  <conditionalFormatting sqref="A7:G21">
    <cfRule type="expression" dxfId="2" priority="3">
      <formula>MOD(ROW(),2)=0</formula>
    </cfRule>
  </conditionalFormatting>
  <conditionalFormatting sqref="A27:G41">
    <cfRule type="expression" dxfId="1" priority="2">
      <formula>MOD(ROW(),2)=0</formula>
    </cfRule>
  </conditionalFormatting>
  <conditionalFormatting sqref="A47:G61">
    <cfRule type="expression" dxfId="0" priority="1">
      <formula>MOD(ROW(),2)=0</formula>
    </cfRule>
  </conditionalFormatting>
  <pageMargins left="0.7" right="0.7" top="0.75" bottom="0.75" header="0.3" footer="0.3"/>
  <pageSetup orientation="landscape" horizontalDpi="360" verticalDpi="360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Change</vt:lpstr>
      <vt:lpstr>Change_Persistence</vt:lpstr>
    </vt:vector>
  </TitlesOfParts>
  <Manager/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Bangladesh</dc:title>
  <dc:creator>jtoledano@clarku.edu;reastman@clarku.edu</dc:creator>
  <cp:keywords>land change bangladesh</cp:keywords>
  <cp:lastModifiedBy>James Toledano</cp:lastModifiedBy>
  <dcterms:created xsi:type="dcterms:W3CDTF">2020-12-09T18:49:47Z</dcterms:created>
  <dcterms:modified xsi:type="dcterms:W3CDTF">2020-12-09T21:08:00Z</dcterms:modified>
</cp:coreProperties>
</file>